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E3918B24-A29E-430C-AA8A-839F2FDF83AA}" xr6:coauthVersionLast="37" xr6:coauthVersionMax="37" xr10:uidLastSave="{00000000-0000-0000-0000-000000000000}"/>
  <bookViews>
    <workbookView xWindow="240" yWindow="170" windowWidth="14810" windowHeight="7950" xr2:uid="{00000000-000D-0000-FFFF-FFFF00000000}"/>
  </bookViews>
  <sheets>
    <sheet name="Лист1" sheetId="1" r:id="rId1"/>
    <sheet name="Лист2" sheetId="2" r:id="rId2"/>
    <sheet name="Лист2 (2)" sheetId="3" r:id="rId3"/>
  </sheets>
  <definedNames>
    <definedName name="_xlnm._FilterDatabase" localSheetId="1" hidden="1">Лист2!$A$4:$I$62</definedName>
    <definedName name="_xlnm.Print_Titles" localSheetId="0">Лист1!$9:$10</definedName>
    <definedName name="_xlnm.Print_Area" localSheetId="0">Лист1!$A$1:$I$73</definedName>
  </definedNames>
  <calcPr calcId="179021" refMode="R1C1"/>
</workbook>
</file>

<file path=xl/calcChain.xml><?xml version="1.0" encoding="utf-8"?>
<calcChain xmlns="http://schemas.openxmlformats.org/spreadsheetml/2006/main">
  <c r="J6" i="2" l="1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J22" i="2"/>
  <c r="K22" i="2"/>
  <c r="L22" i="2"/>
  <c r="M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J33" i="2"/>
  <c r="K33" i="2"/>
  <c r="L33" i="2"/>
  <c r="M33" i="2"/>
  <c r="J34" i="2"/>
  <c r="K34" i="2"/>
  <c r="L34" i="2"/>
  <c r="M34" i="2"/>
  <c r="J35" i="2"/>
  <c r="K35" i="2"/>
  <c r="L35" i="2"/>
  <c r="M35" i="2"/>
  <c r="J36" i="2"/>
  <c r="K36" i="2"/>
  <c r="L36" i="2"/>
  <c r="M36" i="2"/>
  <c r="J37" i="2"/>
  <c r="K37" i="2"/>
  <c r="L37" i="2"/>
  <c r="M37" i="2"/>
  <c r="J38" i="2"/>
  <c r="K38" i="2"/>
  <c r="L38" i="2"/>
  <c r="M38" i="2"/>
  <c r="J39" i="2"/>
  <c r="K39" i="2"/>
  <c r="L39" i="2"/>
  <c r="M39" i="2"/>
  <c r="J40" i="2"/>
  <c r="K40" i="2"/>
  <c r="L40" i="2"/>
  <c r="M40" i="2"/>
  <c r="J41" i="2"/>
  <c r="K41" i="2"/>
  <c r="L41" i="2"/>
  <c r="M41" i="2"/>
  <c r="J42" i="2"/>
  <c r="K42" i="2"/>
  <c r="L42" i="2"/>
  <c r="M42" i="2"/>
  <c r="J43" i="2"/>
  <c r="K43" i="2"/>
  <c r="L43" i="2"/>
  <c r="M43" i="2"/>
  <c r="J44" i="2"/>
  <c r="K44" i="2"/>
  <c r="L44" i="2"/>
  <c r="M44" i="2"/>
  <c r="J45" i="2"/>
  <c r="K45" i="2"/>
  <c r="L45" i="2"/>
  <c r="M45" i="2"/>
  <c r="J46" i="2"/>
  <c r="K46" i="2"/>
  <c r="L46" i="2"/>
  <c r="M46" i="2"/>
  <c r="J47" i="2"/>
  <c r="K47" i="2"/>
  <c r="L47" i="2"/>
  <c r="M47" i="2"/>
  <c r="J48" i="2"/>
  <c r="K48" i="2"/>
  <c r="L48" i="2"/>
  <c r="M48" i="2"/>
  <c r="J49" i="2"/>
  <c r="K49" i="2"/>
  <c r="L49" i="2"/>
  <c r="M49" i="2"/>
  <c r="J50" i="2"/>
  <c r="K50" i="2"/>
  <c r="L50" i="2"/>
  <c r="M50" i="2"/>
  <c r="J51" i="2"/>
  <c r="K51" i="2"/>
  <c r="L51" i="2"/>
  <c r="M51" i="2"/>
  <c r="J52" i="2"/>
  <c r="K52" i="2"/>
  <c r="L52" i="2"/>
  <c r="M52" i="2"/>
  <c r="J53" i="2"/>
  <c r="K53" i="2"/>
  <c r="L53" i="2"/>
  <c r="M53" i="2"/>
  <c r="J54" i="2"/>
  <c r="K54" i="2"/>
  <c r="L54" i="2"/>
  <c r="M54" i="2"/>
  <c r="J55" i="2"/>
  <c r="K55" i="2"/>
  <c r="L55" i="2"/>
  <c r="M55" i="2"/>
  <c r="J56" i="2"/>
  <c r="K56" i="2"/>
  <c r="L56" i="2"/>
  <c r="M56" i="2"/>
  <c r="J57" i="2"/>
  <c r="K57" i="2"/>
  <c r="L57" i="2"/>
  <c r="M57" i="2"/>
  <c r="J58" i="2"/>
  <c r="K58" i="2"/>
  <c r="L58" i="2"/>
  <c r="M58" i="2"/>
  <c r="J59" i="2"/>
  <c r="K59" i="2"/>
  <c r="L59" i="2"/>
  <c r="M59" i="2"/>
  <c r="J60" i="2"/>
  <c r="K60" i="2"/>
  <c r="L60" i="2"/>
  <c r="M60" i="2"/>
  <c r="J61" i="2"/>
  <c r="K61" i="2"/>
  <c r="L61" i="2"/>
  <c r="M61" i="2"/>
  <c r="J62" i="2"/>
  <c r="K62" i="2"/>
  <c r="L62" i="2"/>
  <c r="M62" i="2"/>
  <c r="K5" i="2"/>
  <c r="L5" i="2"/>
  <c r="M5" i="2"/>
  <c r="J5" i="2"/>
  <c r="E57" i="1" l="1"/>
  <c r="F57" i="1"/>
  <c r="G57" i="1"/>
  <c r="E58" i="1"/>
  <c r="F58" i="1"/>
  <c r="G58" i="1"/>
  <c r="D58" i="1"/>
  <c r="D57" i="1"/>
  <c r="E46" i="1"/>
  <c r="F46" i="1"/>
  <c r="G46" i="1"/>
  <c r="D46" i="1"/>
  <c r="D40" i="1" s="1"/>
  <c r="I62" i="1"/>
  <c r="H62" i="1"/>
  <c r="I65" i="1"/>
  <c r="H65" i="1"/>
  <c r="I64" i="1"/>
  <c r="H64" i="1"/>
  <c r="I60" i="1"/>
  <c r="H60" i="1"/>
  <c r="I55" i="1"/>
  <c r="H55" i="1"/>
  <c r="I53" i="1"/>
  <c r="H53" i="1"/>
  <c r="I51" i="1"/>
  <c r="H51" i="1"/>
  <c r="I50" i="1"/>
  <c r="H50" i="1"/>
  <c r="I49" i="1"/>
  <c r="H49" i="1"/>
  <c r="I48" i="1"/>
  <c r="H48" i="1"/>
  <c r="I47" i="1"/>
  <c r="H47" i="1"/>
  <c r="I45" i="1"/>
  <c r="H45" i="1"/>
  <c r="I44" i="1"/>
  <c r="H44" i="1"/>
  <c r="I43" i="1"/>
  <c r="H43" i="1"/>
  <c r="I42" i="1"/>
  <c r="H42" i="1"/>
  <c r="I41" i="1"/>
  <c r="H41" i="1"/>
  <c r="H57" i="1" l="1"/>
  <c r="I57" i="1"/>
  <c r="I58" i="1"/>
  <c r="H46" i="1"/>
  <c r="H58" i="1"/>
  <c r="G61" i="1"/>
  <c r="F61" i="1"/>
  <c r="E61" i="1"/>
  <c r="D61" i="1"/>
  <c r="G63" i="1"/>
  <c r="F63" i="1"/>
  <c r="E63" i="1"/>
  <c r="D63" i="1"/>
  <c r="G59" i="1"/>
  <c r="F59" i="1"/>
  <c r="E59" i="1"/>
  <c r="D59" i="1"/>
  <c r="G26" i="1"/>
  <c r="F26" i="1"/>
  <c r="E26" i="1"/>
  <c r="D26" i="1"/>
  <c r="G56" i="1"/>
  <c r="F23" i="1"/>
  <c r="E56" i="1"/>
  <c r="D23" i="1"/>
  <c r="G54" i="1"/>
  <c r="F54" i="1"/>
  <c r="E54" i="1"/>
  <c r="D54" i="1"/>
  <c r="G52" i="1"/>
  <c r="F52" i="1"/>
  <c r="E52" i="1"/>
  <c r="I52" i="1" s="1"/>
  <c r="D52" i="1"/>
  <c r="F40" i="1"/>
  <c r="E40" i="1"/>
  <c r="G25" i="1"/>
  <c r="G39" i="1" s="1"/>
  <c r="F25" i="1"/>
  <c r="F39" i="1" s="1"/>
  <c r="E25" i="1"/>
  <c r="D25" i="1"/>
  <c r="G24" i="1"/>
  <c r="G38" i="1" s="1"/>
  <c r="F24" i="1"/>
  <c r="F38" i="1" s="1"/>
  <c r="E24" i="1"/>
  <c r="D24" i="1"/>
  <c r="G22" i="1"/>
  <c r="G37" i="1" s="1"/>
  <c r="F22" i="1"/>
  <c r="F37" i="1" s="1"/>
  <c r="E22" i="1"/>
  <c r="D22" i="1"/>
  <c r="G21" i="1"/>
  <c r="G36" i="1" s="1"/>
  <c r="F21" i="1"/>
  <c r="F36" i="1" s="1"/>
  <c r="E21" i="1"/>
  <c r="D21" i="1"/>
  <c r="G20" i="1"/>
  <c r="G35" i="1" s="1"/>
  <c r="F20" i="1"/>
  <c r="F35" i="1" s="1"/>
  <c r="E20" i="1"/>
  <c r="D20" i="1"/>
  <c r="G19" i="1"/>
  <c r="G34" i="1" s="1"/>
  <c r="F19" i="1"/>
  <c r="E19" i="1"/>
  <c r="D19" i="1"/>
  <c r="G17" i="1"/>
  <c r="G32" i="1" s="1"/>
  <c r="F17" i="1"/>
  <c r="F32" i="1" s="1"/>
  <c r="E17" i="1"/>
  <c r="D17" i="1"/>
  <c r="G16" i="1"/>
  <c r="F16" i="1"/>
  <c r="F31" i="1" s="1"/>
  <c r="E16" i="1"/>
  <c r="D16" i="1"/>
  <c r="G15" i="1"/>
  <c r="G30" i="1" s="1"/>
  <c r="F15" i="1"/>
  <c r="F30" i="1" s="1"/>
  <c r="E15" i="1"/>
  <c r="D15" i="1"/>
  <c r="G14" i="1"/>
  <c r="G29" i="1" s="1"/>
  <c r="F14" i="1"/>
  <c r="F29" i="1" s="1"/>
  <c r="E14" i="1"/>
  <c r="D14" i="1"/>
  <c r="G13" i="1"/>
  <c r="G28" i="1" s="1"/>
  <c r="F13" i="1"/>
  <c r="F28" i="1" s="1"/>
  <c r="E13" i="1"/>
  <c r="D13" i="1"/>
  <c r="I59" i="1" l="1"/>
  <c r="I61" i="1"/>
  <c r="H54" i="1"/>
  <c r="I54" i="1"/>
  <c r="H52" i="1"/>
  <c r="H61" i="1"/>
  <c r="H23" i="1"/>
  <c r="G40" i="1"/>
  <c r="I40" i="1" s="1"/>
  <c r="I46" i="1"/>
  <c r="G18" i="1"/>
  <c r="G33" i="1" s="1"/>
  <c r="H40" i="1"/>
  <c r="H63" i="1"/>
  <c r="I63" i="1"/>
  <c r="H59" i="1"/>
  <c r="I56" i="1"/>
  <c r="H26" i="1"/>
  <c r="I26" i="1"/>
  <c r="D37" i="1"/>
  <c r="H37" i="1" s="1"/>
  <c r="H22" i="1"/>
  <c r="E37" i="1"/>
  <c r="I37" i="1" s="1"/>
  <c r="I22" i="1"/>
  <c r="E35" i="1"/>
  <c r="I35" i="1" s="1"/>
  <c r="I20" i="1"/>
  <c r="E38" i="1"/>
  <c r="I38" i="1" s="1"/>
  <c r="I24" i="1"/>
  <c r="E30" i="1"/>
  <c r="I30" i="1" s="1"/>
  <c r="I15" i="1"/>
  <c r="D34" i="1"/>
  <c r="H19" i="1"/>
  <c r="D29" i="1"/>
  <c r="H29" i="1" s="1"/>
  <c r="H14" i="1"/>
  <c r="D32" i="1"/>
  <c r="H32" i="1" s="1"/>
  <c r="H17" i="1"/>
  <c r="E34" i="1"/>
  <c r="I34" i="1" s="1"/>
  <c r="I19" i="1"/>
  <c r="E29" i="1"/>
  <c r="I29" i="1" s="1"/>
  <c r="I14" i="1"/>
  <c r="E32" i="1"/>
  <c r="I32" i="1" s="1"/>
  <c r="I17" i="1"/>
  <c r="F18" i="1"/>
  <c r="F12" i="1" s="1"/>
  <c r="D36" i="1"/>
  <c r="H36" i="1" s="1"/>
  <c r="H21" i="1"/>
  <c r="D39" i="1"/>
  <c r="H39" i="1" s="1"/>
  <c r="H25" i="1"/>
  <c r="D30" i="1"/>
  <c r="H30" i="1" s="1"/>
  <c r="H15" i="1"/>
  <c r="D28" i="1"/>
  <c r="H28" i="1" s="1"/>
  <c r="H13" i="1"/>
  <c r="D31" i="1"/>
  <c r="H31" i="1" s="1"/>
  <c r="H16" i="1"/>
  <c r="E36" i="1"/>
  <c r="I36" i="1" s="1"/>
  <c r="I21" i="1"/>
  <c r="E39" i="1"/>
  <c r="I39" i="1" s="1"/>
  <c r="I25" i="1"/>
  <c r="E28" i="1"/>
  <c r="I28" i="1" s="1"/>
  <c r="I13" i="1"/>
  <c r="E31" i="1"/>
  <c r="I16" i="1"/>
  <c r="D35" i="1"/>
  <c r="H35" i="1" s="1"/>
  <c r="H20" i="1"/>
  <c r="D38" i="1"/>
  <c r="H38" i="1" s="1"/>
  <c r="H24" i="1"/>
  <c r="G23" i="1"/>
  <c r="D56" i="1"/>
  <c r="F56" i="1"/>
  <c r="E23" i="1"/>
  <c r="D18" i="1"/>
  <c r="E18" i="1"/>
  <c r="F34" i="1"/>
  <c r="G31" i="1"/>
  <c r="F33" i="1" l="1"/>
  <c r="F27" i="1" s="1"/>
  <c r="G12" i="1"/>
  <c r="G27" i="1"/>
  <c r="I23" i="1"/>
  <c r="I18" i="1"/>
  <c r="I31" i="1"/>
  <c r="H18" i="1"/>
  <c r="H56" i="1"/>
  <c r="H34" i="1"/>
  <c r="E33" i="1"/>
  <c r="E12" i="1"/>
  <c r="D33" i="1"/>
  <c r="D12" i="1"/>
  <c r="H12" i="1" s="1"/>
  <c r="I12" i="1" l="1"/>
  <c r="D27" i="1"/>
  <c r="H27" i="1" s="1"/>
  <c r="H33" i="1"/>
  <c r="E27" i="1"/>
  <c r="I27" i="1" s="1"/>
  <c r="I33" i="1"/>
</calcChain>
</file>

<file path=xl/sharedStrings.xml><?xml version="1.0" encoding="utf-8"?>
<sst xmlns="http://schemas.openxmlformats.org/spreadsheetml/2006/main" count="500" uniqueCount="85">
  <si>
    <t>Код програмної  класифікації видатків та кредитування бюджету/код економічної класифікації видатків бюджету або код кредитування бюджету</t>
  </si>
  <si>
    <t>Код функціональної  класифікації видатків та кредитування бюджету</t>
  </si>
  <si>
    <t>Загальний фонд</t>
  </si>
  <si>
    <t>Спеціальний фонд</t>
  </si>
  <si>
    <t>Разом</t>
  </si>
  <si>
    <t>Найменування згідно з програмною класифікацією видатків та кредитування бюджету</t>
  </si>
  <si>
    <t>ІНФОРМАЦІЯ</t>
  </si>
  <si>
    <t xml:space="preserve">           (найменування головного розпорядника коштів) </t>
  </si>
  <si>
    <t>(тис.грн.)</t>
  </si>
  <si>
    <t>Обслуговування місцевого боргу</t>
  </si>
  <si>
    <t>Нарахування на оплату праці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</si>
  <si>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</si>
  <si>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</si>
  <si>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</si>
  <si>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Придбання обладнання і предметів довгострокового користування</t>
  </si>
  <si>
    <t>Директор департаменту</t>
  </si>
  <si>
    <t>Начальник відділу бухгалтерського обліку та звітності-</t>
  </si>
  <si>
    <t>головний бухгалтер</t>
  </si>
  <si>
    <t xml:space="preserve">            по департаменту фінансів Вінницької  міської ради    </t>
  </si>
  <si>
    <t>Видатки всього по департаменту фінансів Вінницької міської ради, в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</si>
  <si>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</si>
  <si>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</si>
  <si>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</si>
  <si>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праці</t>
  </si>
  <si>
    <t>Предмети, матеріали, обладнання та інвентар</t>
  </si>
  <si>
    <t>Обслуговування внутрішніх боргових зобов'язань</t>
  </si>
  <si>
    <t>Поточні трансферти органам державного управління інших рівнів</t>
  </si>
  <si>
    <t>Інші поточні видатки</t>
  </si>
  <si>
    <t>Капітальні трансферти органам державного управління інших рівнів</t>
  </si>
  <si>
    <t>Інші заходи, пов'язані з економічною діяльністю</t>
  </si>
  <si>
    <t>Реверсна дотація</t>
  </si>
  <si>
    <t>Інші субвенції з місцевого бюджету</t>
  </si>
  <si>
    <t xml:space="preserve">про бюджет за бюджетними програмами </t>
  </si>
  <si>
    <t xml:space="preserve">Видатки всього за бюджетними програмами, по яких складаються паспорти </t>
  </si>
  <si>
    <t>Видатки всього за бюджетними програмами, по яких  паспорти не складаються</t>
  </si>
  <si>
    <t>2110</t>
  </si>
  <si>
    <t>2120</t>
  </si>
  <si>
    <t>2210</t>
  </si>
  <si>
    <t>2240</t>
  </si>
  <si>
    <t>2250</t>
  </si>
  <si>
    <t>2270</t>
  </si>
  <si>
    <t>2271</t>
  </si>
  <si>
    <t>2272</t>
  </si>
  <si>
    <t>2273</t>
  </si>
  <si>
    <t>2800</t>
  </si>
  <si>
    <t>3110</t>
  </si>
  <si>
    <t>Керівництво і управління у відповідній сфері у містах (місті Києві), селищах, селах, об'єднаних територіальних громадах</t>
  </si>
  <si>
    <t>0111</t>
  </si>
  <si>
    <t>0490</t>
  </si>
  <si>
    <t>0170</t>
  </si>
  <si>
    <t>0180</t>
  </si>
  <si>
    <t>2410</t>
  </si>
  <si>
    <t>2620</t>
  </si>
  <si>
    <t>3220</t>
  </si>
  <si>
    <t>Ірина ЯВДОЩАК</t>
  </si>
  <si>
    <t xml:space="preserve">за 2023 рік 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</si>
  <si>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</si>
  <si>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</si>
  <si>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</si>
  <si>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затверджено розписом на звітний рік з урахуванням змін</t>
  </si>
  <si>
    <t>виконано за звітний період (рік)</t>
  </si>
  <si>
    <t>усього</t>
  </si>
  <si>
    <t>2</t>
  </si>
  <si>
    <t>15</t>
  </si>
  <si>
    <t>17</t>
  </si>
  <si>
    <t>37</t>
  </si>
  <si>
    <t/>
  </si>
  <si>
    <t>2000</t>
  </si>
  <si>
    <t>2100</t>
  </si>
  <si>
    <t>2111</t>
  </si>
  <si>
    <t>2200</t>
  </si>
  <si>
    <t>2400</t>
  </si>
  <si>
    <t>2600</t>
  </si>
  <si>
    <t>3000</t>
  </si>
  <si>
    <t>3200</t>
  </si>
  <si>
    <t>3710160</t>
  </si>
  <si>
    <t>3717693</t>
  </si>
  <si>
    <t>3718600</t>
  </si>
  <si>
    <t>3719110</t>
  </si>
  <si>
    <t>3719150</t>
  </si>
  <si>
    <t>3719770</t>
  </si>
  <si>
    <t>Антоніна ЛЕСЬ</t>
  </si>
  <si>
    <t>Інші дотації з місцевого бюджету</t>
  </si>
  <si>
    <t>план на 2023 рік з урахуванням внесених змін</t>
  </si>
  <si>
    <t>касове виконання 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</si>
</sst>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_ ;[Red]\-#,##0.000\ "/>
    <numFmt numFmtId="165" formatCode="#,##0;\-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292B2C"/>
      <name val="Times New Roman"/>
      <family val="1"/>
      <charset val="204"/>
    </font>
    <font>
      <b/>
      <sz val="14"/>
      <color rgb="FF292B2C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4"/>
      <color rgb="FF292B2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rgb="FF292B2C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38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9" fontId="12" fillId="0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indent="2"/>
    </xf>
    <xf numFmtId="0" fontId="1" fillId="0" borderId="0" xfId="0" applyFont="1" applyFill="1"/>
    <xf numFmtId="0" fontId="17" fillId="2" borderId="2" xfId="0" applyFont="1" applyFill="1" applyBorder="1" applyAlignment="1">
      <alignment horizontal="center" vertical="center" wrapText="1"/>
    </xf>
    <xf numFmtId="165" fontId="17" fillId="2" borderId="2" xfId="0" applyNumberFormat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wrapText="1"/>
    </xf>
    <xf numFmtId="4" fontId="19" fillId="3" borderId="3" xfId="1" applyNumberFormat="1" applyFont="1" applyFill="1" applyBorder="1" applyAlignment="1">
      <alignment horizontal="right" shrinkToFit="1"/>
    </xf>
    <xf numFmtId="0" fontId="20" fillId="0" borderId="3" xfId="1" applyFont="1" applyFill="1" applyBorder="1" applyAlignment="1">
      <alignment wrapText="1"/>
    </xf>
    <xf numFmtId="4" fontId="20" fillId="0" borderId="3" xfId="1" applyNumberFormat="1" applyFont="1" applyFill="1" applyBorder="1" applyAlignment="1">
      <alignment horizontal="right" shrinkToFit="1"/>
    </xf>
    <xf numFmtId="0" fontId="16" fillId="2" borderId="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shrinkToFit="1"/>
    </xf>
    <xf numFmtId="0" fontId="0" fillId="0" borderId="0" xfId="0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indent="2"/>
    </xf>
    <xf numFmtId="0" fontId="14" fillId="0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_Лист2" xfId="1" xr:uid="{3C788403-A96D-4EDF-83EB-F52B7715EFA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showZeros="0" tabSelected="1" view="pageBreakPreview" zoomScale="80" zoomScaleNormal="98" zoomScaleSheetLayoutView="80" workbookViewId="0">
      <selection activeCell="B1" sqref="B1"/>
    </sheetView>
  </sheetViews>
  <sheetFormatPr defaultColWidth="8.7265625" defaultRowHeight="14.5" outlineLevelRow="1" x14ac:dyDescent="0.35"/>
  <cols>
    <col min="1" max="1" width="18.453125" style="1" customWidth="1"/>
    <col min="2" max="2" width="14" style="1" customWidth="1"/>
    <col min="3" max="3" width="54.54296875" style="1" customWidth="1"/>
    <col min="4" max="4" width="19.453125" style="1" customWidth="1"/>
    <col min="5" max="5" width="16.81640625" style="1" customWidth="1"/>
    <col min="6" max="6" width="17.453125" style="1" customWidth="1"/>
    <col min="7" max="7" width="14.81640625" style="1" customWidth="1"/>
    <col min="8" max="8" width="15.7265625" style="1" customWidth="1"/>
    <col min="9" max="9" width="16.1796875" style="1" customWidth="1"/>
    <col min="10" max="16384" width="8.7265625" style="1"/>
  </cols>
  <sheetData>
    <row r="1" spans="1:9" x14ac:dyDescent="0.35">
      <c r="F1" s="28"/>
      <c r="G1" s="28"/>
      <c r="H1" s="28"/>
      <c r="I1" s="28"/>
    </row>
    <row r="2" spans="1:9" x14ac:dyDescent="0.35">
      <c r="F2" s="28"/>
      <c r="G2" s="28"/>
      <c r="H2" s="28"/>
      <c r="I2" s="28"/>
    </row>
    <row r="3" spans="1:9" ht="15.75" customHeight="1" x14ac:dyDescent="0.35">
      <c r="A3" s="30" t="s">
        <v>6</v>
      </c>
      <c r="B3" s="30"/>
      <c r="C3" s="30"/>
      <c r="D3" s="30"/>
      <c r="E3" s="30"/>
      <c r="F3" s="30"/>
      <c r="G3" s="30"/>
      <c r="H3" s="30"/>
      <c r="I3" s="30"/>
    </row>
    <row r="4" spans="1:9" ht="30.75" customHeight="1" x14ac:dyDescent="0.35">
      <c r="A4" s="31" t="s">
        <v>32</v>
      </c>
      <c r="B4" s="31"/>
      <c r="C4" s="31"/>
      <c r="D4" s="31"/>
      <c r="E4" s="31"/>
      <c r="F4" s="31"/>
      <c r="G4" s="31"/>
      <c r="H4" s="31"/>
      <c r="I4" s="31"/>
    </row>
    <row r="5" spans="1:9" ht="28.5" customHeight="1" x14ac:dyDescent="0.35">
      <c r="A5" s="32" t="s">
        <v>18</v>
      </c>
      <c r="B5" s="32"/>
      <c r="C5" s="32"/>
      <c r="D5" s="32"/>
      <c r="E5" s="32"/>
      <c r="F5" s="32"/>
      <c r="G5" s="32"/>
      <c r="H5" s="32"/>
      <c r="I5" s="32"/>
    </row>
    <row r="6" spans="1:9" ht="17.25" customHeight="1" x14ac:dyDescent="0.35">
      <c r="A6" s="33" t="s">
        <v>7</v>
      </c>
      <c r="B6" s="33"/>
      <c r="C6" s="33"/>
      <c r="D6" s="33"/>
      <c r="E6" s="33"/>
      <c r="F6" s="33"/>
      <c r="G6" s="33"/>
      <c r="H6" s="33"/>
      <c r="I6" s="33"/>
    </row>
    <row r="7" spans="1:9" ht="17.5" x14ac:dyDescent="0.35">
      <c r="A7" s="31" t="s">
        <v>55</v>
      </c>
      <c r="B7" s="31"/>
      <c r="C7" s="31"/>
      <c r="D7" s="31"/>
      <c r="E7" s="31"/>
      <c r="F7" s="31"/>
      <c r="G7" s="31"/>
      <c r="H7" s="31"/>
      <c r="I7" s="31"/>
    </row>
    <row r="8" spans="1:9" x14ac:dyDescent="0.35">
      <c r="I8" s="2" t="s">
        <v>8</v>
      </c>
    </row>
    <row r="9" spans="1:9" x14ac:dyDescent="0.35">
      <c r="A9" s="29" t="s">
        <v>0</v>
      </c>
      <c r="B9" s="29" t="s">
        <v>1</v>
      </c>
      <c r="C9" s="29" t="s">
        <v>5</v>
      </c>
      <c r="D9" s="29" t="s">
        <v>2</v>
      </c>
      <c r="E9" s="29"/>
      <c r="F9" s="29" t="s">
        <v>3</v>
      </c>
      <c r="G9" s="29"/>
      <c r="H9" s="29" t="s">
        <v>4</v>
      </c>
      <c r="I9" s="29"/>
    </row>
    <row r="10" spans="1:9" ht="127.5" customHeight="1" x14ac:dyDescent="0.35">
      <c r="A10" s="29"/>
      <c r="B10" s="29"/>
      <c r="C10" s="29"/>
      <c r="D10" s="13" t="s">
        <v>83</v>
      </c>
      <c r="E10" s="13" t="s">
        <v>84</v>
      </c>
      <c r="F10" s="13" t="s">
        <v>83</v>
      </c>
      <c r="G10" s="13" t="s">
        <v>84</v>
      </c>
      <c r="H10" s="13" t="s">
        <v>83</v>
      </c>
      <c r="I10" s="13" t="s">
        <v>84</v>
      </c>
    </row>
    <row r="11" spans="1:9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</row>
    <row r="12" spans="1:9" ht="40.5" customHeight="1" x14ac:dyDescent="0.35">
      <c r="A12" s="35" t="s">
        <v>19</v>
      </c>
      <c r="B12" s="35"/>
      <c r="C12" s="35"/>
      <c r="D12" s="17">
        <f>D13+D14+D15+D16+D17+D18+D22+D23+D24+D25+D26</f>
        <v>421029.18300000002</v>
      </c>
      <c r="E12" s="17">
        <f t="shared" ref="E12:G12" si="0">E13+E14+E15+E16+E17+E18+E22+E23+E24+E25+E26</f>
        <v>420234.46600000001</v>
      </c>
      <c r="F12" s="17">
        <f t="shared" si="0"/>
        <v>52288.989000000001</v>
      </c>
      <c r="G12" s="17">
        <f t="shared" si="0"/>
        <v>51217.540999999997</v>
      </c>
      <c r="H12" s="17">
        <f>D12+F12</f>
        <v>473318.17200000002</v>
      </c>
      <c r="I12" s="17">
        <f>E12+G12</f>
        <v>471452.00699999998</v>
      </c>
    </row>
    <row r="13" spans="1:9" ht="15.5" x14ac:dyDescent="0.35">
      <c r="A13" s="15" t="s">
        <v>35</v>
      </c>
      <c r="B13" s="15"/>
      <c r="C13" s="16" t="s">
        <v>23</v>
      </c>
      <c r="D13" s="14">
        <f>D41</f>
        <v>14719.803</v>
      </c>
      <c r="E13" s="14">
        <f t="shared" ref="E13:G15" si="1">E41</f>
        <v>14719.803</v>
      </c>
      <c r="F13" s="14">
        <f t="shared" si="1"/>
        <v>0</v>
      </c>
      <c r="G13" s="14">
        <f t="shared" si="1"/>
        <v>0</v>
      </c>
      <c r="H13" s="14">
        <f t="shared" ref="H13:H65" si="2">D13+F13</f>
        <v>14719.803</v>
      </c>
      <c r="I13" s="14">
        <f t="shared" ref="I13:I65" si="3">E13+G13</f>
        <v>14719.803</v>
      </c>
    </row>
    <row r="14" spans="1:9" ht="15.5" x14ac:dyDescent="0.35">
      <c r="A14" s="15" t="s">
        <v>36</v>
      </c>
      <c r="B14" s="15"/>
      <c r="C14" s="16" t="s">
        <v>10</v>
      </c>
      <c r="D14" s="14">
        <f t="shared" ref="D14:G21" si="4">D42</f>
        <v>2981.2640000000001</v>
      </c>
      <c r="E14" s="14">
        <f t="shared" si="1"/>
        <v>2981.2640000000001</v>
      </c>
      <c r="F14" s="14">
        <f t="shared" si="1"/>
        <v>0</v>
      </c>
      <c r="G14" s="14">
        <f t="shared" si="1"/>
        <v>0</v>
      </c>
      <c r="H14" s="14">
        <f t="shared" si="2"/>
        <v>2981.2640000000001</v>
      </c>
      <c r="I14" s="14">
        <f t="shared" si="3"/>
        <v>2981.2640000000001</v>
      </c>
    </row>
    <row r="15" spans="1:9" ht="15.5" x14ac:dyDescent="0.35">
      <c r="A15" s="15" t="s">
        <v>37</v>
      </c>
      <c r="B15" s="15"/>
      <c r="C15" s="16" t="s">
        <v>24</v>
      </c>
      <c r="D15" s="14">
        <f t="shared" si="4"/>
        <v>537.47699999999998</v>
      </c>
      <c r="E15" s="14">
        <f t="shared" si="1"/>
        <v>537.47699999999998</v>
      </c>
      <c r="F15" s="14">
        <f t="shared" si="1"/>
        <v>0</v>
      </c>
      <c r="G15" s="14">
        <f t="shared" si="1"/>
        <v>0</v>
      </c>
      <c r="H15" s="14">
        <f t="shared" si="2"/>
        <v>537.47699999999998</v>
      </c>
      <c r="I15" s="14">
        <f t="shared" si="3"/>
        <v>537.47699999999998</v>
      </c>
    </row>
    <row r="16" spans="1:9" ht="15.5" x14ac:dyDescent="0.35">
      <c r="A16" s="15" t="s">
        <v>38</v>
      </c>
      <c r="B16" s="15"/>
      <c r="C16" s="16" t="s">
        <v>11</v>
      </c>
      <c r="D16" s="14">
        <f>D44+D53</f>
        <v>1497.33</v>
      </c>
      <c r="E16" s="14">
        <f t="shared" ref="E16:G16" si="5">E44+E53</f>
        <v>1497.328</v>
      </c>
      <c r="F16" s="14">
        <f t="shared" si="5"/>
        <v>0</v>
      </c>
      <c r="G16" s="14">
        <f t="shared" si="5"/>
        <v>0</v>
      </c>
      <c r="H16" s="14">
        <f t="shared" si="2"/>
        <v>1497.33</v>
      </c>
      <c r="I16" s="14">
        <f t="shared" si="3"/>
        <v>1497.328</v>
      </c>
    </row>
    <row r="17" spans="1:9" ht="15.5" x14ac:dyDescent="0.35">
      <c r="A17" s="15" t="s">
        <v>39</v>
      </c>
      <c r="B17" s="15"/>
      <c r="C17" s="16" t="s">
        <v>12</v>
      </c>
      <c r="D17" s="14">
        <f t="shared" si="4"/>
        <v>4.0599999999999996</v>
      </c>
      <c r="E17" s="14">
        <f t="shared" si="4"/>
        <v>4.0599999999999996</v>
      </c>
      <c r="F17" s="14">
        <f t="shared" si="4"/>
        <v>0</v>
      </c>
      <c r="G17" s="14">
        <f t="shared" si="4"/>
        <v>0</v>
      </c>
      <c r="H17" s="14">
        <f t="shared" si="2"/>
        <v>4.0599999999999996</v>
      </c>
      <c r="I17" s="14">
        <f t="shared" si="3"/>
        <v>4.0599999999999996</v>
      </c>
    </row>
    <row r="18" spans="1:9" ht="15.5" x14ac:dyDescent="0.35">
      <c r="A18" s="15" t="s">
        <v>40</v>
      </c>
      <c r="B18" s="15"/>
      <c r="C18" s="16" t="s">
        <v>13</v>
      </c>
      <c r="D18" s="14">
        <f>SUM(D19:D21)</f>
        <v>416.47399999999999</v>
      </c>
      <c r="E18" s="14">
        <f t="shared" ref="E18:G18" si="6">SUM(E19:E21)</f>
        <v>416.47199999999998</v>
      </c>
      <c r="F18" s="14">
        <f t="shared" si="6"/>
        <v>0</v>
      </c>
      <c r="G18" s="14">
        <f t="shared" si="6"/>
        <v>0</v>
      </c>
      <c r="H18" s="14">
        <f t="shared" si="2"/>
        <v>416.47399999999999</v>
      </c>
      <c r="I18" s="14">
        <f t="shared" si="3"/>
        <v>416.47199999999998</v>
      </c>
    </row>
    <row r="19" spans="1:9" ht="15.5" x14ac:dyDescent="0.35">
      <c r="A19" s="15" t="s">
        <v>41</v>
      </c>
      <c r="B19" s="15"/>
      <c r="C19" s="16" t="s">
        <v>20</v>
      </c>
      <c r="D19" s="14">
        <f t="shared" si="4"/>
        <v>237.75899999999999</v>
      </c>
      <c r="E19" s="14">
        <f t="shared" si="4"/>
        <v>237.75800000000001</v>
      </c>
      <c r="F19" s="14">
        <f t="shared" si="4"/>
        <v>0</v>
      </c>
      <c r="G19" s="14">
        <f t="shared" si="4"/>
        <v>0</v>
      </c>
      <c r="H19" s="14">
        <f t="shared" si="2"/>
        <v>237.75899999999999</v>
      </c>
      <c r="I19" s="14">
        <f t="shared" si="3"/>
        <v>237.75800000000001</v>
      </c>
    </row>
    <row r="20" spans="1:9" ht="15.5" x14ac:dyDescent="0.35">
      <c r="A20" s="15" t="s">
        <v>42</v>
      </c>
      <c r="B20" s="15"/>
      <c r="C20" s="16" t="s">
        <v>21</v>
      </c>
      <c r="D20" s="14">
        <f t="shared" si="4"/>
        <v>7.0380000000000003</v>
      </c>
      <c r="E20" s="14">
        <f t="shared" si="4"/>
        <v>7.0380000000000003</v>
      </c>
      <c r="F20" s="14">
        <f t="shared" si="4"/>
        <v>0</v>
      </c>
      <c r="G20" s="14">
        <f t="shared" si="4"/>
        <v>0</v>
      </c>
      <c r="H20" s="14">
        <f t="shared" si="2"/>
        <v>7.0380000000000003</v>
      </c>
      <c r="I20" s="14">
        <f t="shared" si="3"/>
        <v>7.0380000000000003</v>
      </c>
    </row>
    <row r="21" spans="1:9" ht="15.5" x14ac:dyDescent="0.35">
      <c r="A21" s="15" t="s">
        <v>43</v>
      </c>
      <c r="B21" s="15"/>
      <c r="C21" s="16" t="s">
        <v>22</v>
      </c>
      <c r="D21" s="14">
        <f t="shared" si="4"/>
        <v>171.67699999999999</v>
      </c>
      <c r="E21" s="14">
        <f t="shared" si="4"/>
        <v>171.67599999999999</v>
      </c>
      <c r="F21" s="14">
        <f t="shared" si="4"/>
        <v>0</v>
      </c>
      <c r="G21" s="14">
        <f t="shared" si="4"/>
        <v>0</v>
      </c>
      <c r="H21" s="14">
        <f t="shared" si="2"/>
        <v>171.67699999999999</v>
      </c>
      <c r="I21" s="14">
        <f t="shared" si="3"/>
        <v>171.67599999999999</v>
      </c>
    </row>
    <row r="22" spans="1:9" ht="15.5" x14ac:dyDescent="0.35">
      <c r="A22" s="15" t="s">
        <v>51</v>
      </c>
      <c r="B22" s="15"/>
      <c r="C22" s="16" t="s">
        <v>25</v>
      </c>
      <c r="D22" s="14">
        <f>D55</f>
        <v>168.57499999999999</v>
      </c>
      <c r="E22" s="14">
        <f t="shared" ref="E22:G22" si="7">E55</f>
        <v>168.57499999999999</v>
      </c>
      <c r="F22" s="14">
        <f t="shared" si="7"/>
        <v>0</v>
      </c>
      <c r="G22" s="14">
        <f t="shared" si="7"/>
        <v>0</v>
      </c>
      <c r="H22" s="14">
        <f t="shared" si="2"/>
        <v>168.57499999999999</v>
      </c>
      <c r="I22" s="14">
        <f t="shared" si="3"/>
        <v>168.57499999999999</v>
      </c>
    </row>
    <row r="23" spans="1:9" ht="31" x14ac:dyDescent="0.35">
      <c r="A23" s="15" t="s">
        <v>52</v>
      </c>
      <c r="B23" s="15"/>
      <c r="C23" s="16" t="s">
        <v>26</v>
      </c>
      <c r="D23" s="14">
        <f>D57</f>
        <v>400704.2</v>
      </c>
      <c r="E23" s="14">
        <f t="shared" ref="E23:G23" si="8">E57</f>
        <v>399909.48700000002</v>
      </c>
      <c r="F23" s="14">
        <f t="shared" si="8"/>
        <v>0</v>
      </c>
      <c r="G23" s="14">
        <f t="shared" si="8"/>
        <v>0</v>
      </c>
      <c r="H23" s="14">
        <f t="shared" si="2"/>
        <v>400704.2</v>
      </c>
      <c r="I23" s="14">
        <f t="shared" si="3"/>
        <v>399909.48700000002</v>
      </c>
    </row>
    <row r="24" spans="1:9" ht="15.5" hidden="1" x14ac:dyDescent="0.35">
      <c r="A24" s="15" t="s">
        <v>44</v>
      </c>
      <c r="B24" s="15"/>
      <c r="C24" s="16" t="s">
        <v>27</v>
      </c>
      <c r="D24" s="14">
        <f>D50</f>
        <v>0</v>
      </c>
      <c r="E24" s="14">
        <f t="shared" ref="E24:G25" si="9">E50</f>
        <v>0</v>
      </c>
      <c r="F24" s="14">
        <f t="shared" si="9"/>
        <v>0</v>
      </c>
      <c r="G24" s="14">
        <f t="shared" si="9"/>
        <v>0</v>
      </c>
      <c r="H24" s="14">
        <f t="shared" si="2"/>
        <v>0</v>
      </c>
      <c r="I24" s="14">
        <f t="shared" si="3"/>
        <v>0</v>
      </c>
    </row>
    <row r="25" spans="1:9" ht="31" hidden="1" outlineLevel="1" x14ac:dyDescent="0.35">
      <c r="A25" s="15" t="s">
        <v>45</v>
      </c>
      <c r="B25" s="15"/>
      <c r="C25" s="16" t="s">
        <v>14</v>
      </c>
      <c r="D25" s="14">
        <f>D51</f>
        <v>0</v>
      </c>
      <c r="E25" s="14">
        <f t="shared" si="9"/>
        <v>0</v>
      </c>
      <c r="F25" s="14">
        <f t="shared" si="9"/>
        <v>0</v>
      </c>
      <c r="G25" s="14">
        <f t="shared" si="9"/>
        <v>0</v>
      </c>
      <c r="H25" s="14">
        <f t="shared" si="2"/>
        <v>0</v>
      </c>
      <c r="I25" s="14">
        <f t="shared" si="3"/>
        <v>0</v>
      </c>
    </row>
    <row r="26" spans="1:9" ht="31" collapsed="1" x14ac:dyDescent="0.35">
      <c r="A26" s="15" t="s">
        <v>53</v>
      </c>
      <c r="B26" s="15"/>
      <c r="C26" s="16" t="s">
        <v>28</v>
      </c>
      <c r="D26" s="14">
        <f>D58</f>
        <v>0</v>
      </c>
      <c r="E26" s="14">
        <f t="shared" ref="E26:G26" si="10">E58</f>
        <v>0</v>
      </c>
      <c r="F26" s="14">
        <f t="shared" si="10"/>
        <v>52288.989000000001</v>
      </c>
      <c r="G26" s="14">
        <f t="shared" si="10"/>
        <v>51217.540999999997</v>
      </c>
      <c r="H26" s="14">
        <f t="shared" si="2"/>
        <v>52288.989000000001</v>
      </c>
      <c r="I26" s="14">
        <f t="shared" si="3"/>
        <v>51217.540999999997</v>
      </c>
    </row>
    <row r="27" spans="1:9" ht="54" customHeight="1" x14ac:dyDescent="0.35">
      <c r="A27" s="35" t="s">
        <v>33</v>
      </c>
      <c r="B27" s="35"/>
      <c r="C27" s="35"/>
      <c r="D27" s="17">
        <f>D28+D29+D30+D31+D32+D33+D37++D38+D39</f>
        <v>20324.982999999997</v>
      </c>
      <c r="E27" s="17">
        <f t="shared" ref="E27:G27" si="11">E28+E29+E30+E31+E32+E33+E37++E38+E39</f>
        <v>20324.979000000003</v>
      </c>
      <c r="F27" s="17">
        <f t="shared" si="11"/>
        <v>0</v>
      </c>
      <c r="G27" s="17">
        <f t="shared" si="11"/>
        <v>0</v>
      </c>
      <c r="H27" s="17">
        <f t="shared" si="2"/>
        <v>20324.982999999997</v>
      </c>
      <c r="I27" s="17">
        <f t="shared" si="3"/>
        <v>20324.979000000003</v>
      </c>
    </row>
    <row r="28" spans="1:9" ht="27.75" customHeight="1" x14ac:dyDescent="0.35">
      <c r="A28" s="15" t="s">
        <v>35</v>
      </c>
      <c r="B28" s="15"/>
      <c r="C28" s="16" t="s">
        <v>23</v>
      </c>
      <c r="D28" s="14">
        <f>D13</f>
        <v>14719.803</v>
      </c>
      <c r="E28" s="14">
        <f t="shared" ref="E28:G28" si="12">E13</f>
        <v>14719.803</v>
      </c>
      <c r="F28" s="14">
        <f t="shared" si="12"/>
        <v>0</v>
      </c>
      <c r="G28" s="14">
        <f t="shared" si="12"/>
        <v>0</v>
      </c>
      <c r="H28" s="14">
        <f t="shared" si="2"/>
        <v>14719.803</v>
      </c>
      <c r="I28" s="14">
        <f t="shared" si="3"/>
        <v>14719.803</v>
      </c>
    </row>
    <row r="29" spans="1:9" ht="15.5" x14ac:dyDescent="0.35">
      <c r="A29" s="15" t="s">
        <v>36</v>
      </c>
      <c r="B29" s="15"/>
      <c r="C29" s="16" t="s">
        <v>10</v>
      </c>
      <c r="D29" s="14">
        <f t="shared" ref="D29:G37" si="13">D14</f>
        <v>2981.2640000000001</v>
      </c>
      <c r="E29" s="14">
        <f t="shared" si="13"/>
        <v>2981.2640000000001</v>
      </c>
      <c r="F29" s="14">
        <f t="shared" si="13"/>
        <v>0</v>
      </c>
      <c r="G29" s="14">
        <f t="shared" si="13"/>
        <v>0</v>
      </c>
      <c r="H29" s="14">
        <f t="shared" si="2"/>
        <v>2981.2640000000001</v>
      </c>
      <c r="I29" s="14">
        <f t="shared" si="3"/>
        <v>2981.2640000000001</v>
      </c>
    </row>
    <row r="30" spans="1:9" ht="15.5" x14ac:dyDescent="0.35">
      <c r="A30" s="15" t="s">
        <v>37</v>
      </c>
      <c r="B30" s="15"/>
      <c r="C30" s="16" t="s">
        <v>24</v>
      </c>
      <c r="D30" s="14">
        <f t="shared" si="13"/>
        <v>537.47699999999998</v>
      </c>
      <c r="E30" s="14">
        <f t="shared" si="13"/>
        <v>537.47699999999998</v>
      </c>
      <c r="F30" s="14">
        <f t="shared" si="13"/>
        <v>0</v>
      </c>
      <c r="G30" s="14">
        <f t="shared" si="13"/>
        <v>0</v>
      </c>
      <c r="H30" s="14">
        <f t="shared" si="2"/>
        <v>537.47699999999998</v>
      </c>
      <c r="I30" s="14">
        <f t="shared" si="3"/>
        <v>537.47699999999998</v>
      </c>
    </row>
    <row r="31" spans="1:9" ht="15.5" x14ac:dyDescent="0.35">
      <c r="A31" s="15" t="s">
        <v>38</v>
      </c>
      <c r="B31" s="15"/>
      <c r="C31" s="16" t="s">
        <v>11</v>
      </c>
      <c r="D31" s="14">
        <f t="shared" si="13"/>
        <v>1497.33</v>
      </c>
      <c r="E31" s="14">
        <f t="shared" si="13"/>
        <v>1497.328</v>
      </c>
      <c r="F31" s="14">
        <f t="shared" si="13"/>
        <v>0</v>
      </c>
      <c r="G31" s="14">
        <f t="shared" si="13"/>
        <v>0</v>
      </c>
      <c r="H31" s="14">
        <f t="shared" si="2"/>
        <v>1497.33</v>
      </c>
      <c r="I31" s="14">
        <f t="shared" si="3"/>
        <v>1497.328</v>
      </c>
    </row>
    <row r="32" spans="1:9" ht="15.5" x14ac:dyDescent="0.35">
      <c r="A32" s="15" t="s">
        <v>39</v>
      </c>
      <c r="B32" s="15"/>
      <c r="C32" s="16" t="s">
        <v>12</v>
      </c>
      <c r="D32" s="14">
        <f t="shared" si="13"/>
        <v>4.0599999999999996</v>
      </c>
      <c r="E32" s="14">
        <f t="shared" si="13"/>
        <v>4.0599999999999996</v>
      </c>
      <c r="F32" s="14">
        <f t="shared" si="13"/>
        <v>0</v>
      </c>
      <c r="G32" s="14">
        <f t="shared" si="13"/>
        <v>0</v>
      </c>
      <c r="H32" s="14">
        <f t="shared" si="2"/>
        <v>4.0599999999999996</v>
      </c>
      <c r="I32" s="14">
        <f t="shared" si="3"/>
        <v>4.0599999999999996</v>
      </c>
    </row>
    <row r="33" spans="1:9" ht="15.5" x14ac:dyDescent="0.35">
      <c r="A33" s="15" t="s">
        <v>40</v>
      </c>
      <c r="B33" s="15"/>
      <c r="C33" s="16" t="s">
        <v>13</v>
      </c>
      <c r="D33" s="14">
        <f t="shared" si="13"/>
        <v>416.47399999999999</v>
      </c>
      <c r="E33" s="14">
        <f t="shared" si="13"/>
        <v>416.47199999999998</v>
      </c>
      <c r="F33" s="14">
        <f t="shared" si="13"/>
        <v>0</v>
      </c>
      <c r="G33" s="14">
        <f t="shared" si="13"/>
        <v>0</v>
      </c>
      <c r="H33" s="14">
        <f t="shared" si="2"/>
        <v>416.47399999999999</v>
      </c>
      <c r="I33" s="14">
        <f t="shared" si="3"/>
        <v>416.47199999999998</v>
      </c>
    </row>
    <row r="34" spans="1:9" ht="15.5" x14ac:dyDescent="0.35">
      <c r="A34" s="15" t="s">
        <v>41</v>
      </c>
      <c r="B34" s="15"/>
      <c r="C34" s="16" t="s">
        <v>20</v>
      </c>
      <c r="D34" s="14">
        <f t="shared" si="13"/>
        <v>237.75899999999999</v>
      </c>
      <c r="E34" s="14">
        <f t="shared" si="13"/>
        <v>237.75800000000001</v>
      </c>
      <c r="F34" s="14">
        <f t="shared" si="13"/>
        <v>0</v>
      </c>
      <c r="G34" s="14">
        <f t="shared" si="13"/>
        <v>0</v>
      </c>
      <c r="H34" s="14">
        <f t="shared" si="2"/>
        <v>237.75899999999999</v>
      </c>
      <c r="I34" s="14">
        <f t="shared" si="3"/>
        <v>237.75800000000001</v>
      </c>
    </row>
    <row r="35" spans="1:9" ht="15.5" x14ac:dyDescent="0.35">
      <c r="A35" s="15" t="s">
        <v>42</v>
      </c>
      <c r="B35" s="15"/>
      <c r="C35" s="16" t="s">
        <v>21</v>
      </c>
      <c r="D35" s="14">
        <f t="shared" si="13"/>
        <v>7.0380000000000003</v>
      </c>
      <c r="E35" s="14">
        <f t="shared" si="13"/>
        <v>7.0380000000000003</v>
      </c>
      <c r="F35" s="14">
        <f t="shared" si="13"/>
        <v>0</v>
      </c>
      <c r="G35" s="14">
        <f t="shared" si="13"/>
        <v>0</v>
      </c>
      <c r="H35" s="14">
        <f t="shared" si="2"/>
        <v>7.0380000000000003</v>
      </c>
      <c r="I35" s="14">
        <f t="shared" si="3"/>
        <v>7.0380000000000003</v>
      </c>
    </row>
    <row r="36" spans="1:9" ht="37.5" customHeight="1" x14ac:dyDescent="0.35">
      <c r="A36" s="15" t="s">
        <v>43</v>
      </c>
      <c r="B36" s="15"/>
      <c r="C36" s="16" t="s">
        <v>22</v>
      </c>
      <c r="D36" s="14">
        <f t="shared" si="13"/>
        <v>171.67699999999999</v>
      </c>
      <c r="E36" s="14">
        <f t="shared" si="13"/>
        <v>171.67599999999999</v>
      </c>
      <c r="F36" s="14">
        <f t="shared" si="13"/>
        <v>0</v>
      </c>
      <c r="G36" s="14">
        <f t="shared" si="13"/>
        <v>0</v>
      </c>
      <c r="H36" s="14">
        <f t="shared" si="2"/>
        <v>171.67699999999999</v>
      </c>
      <c r="I36" s="14">
        <f t="shared" si="3"/>
        <v>171.67599999999999</v>
      </c>
    </row>
    <row r="37" spans="1:9" ht="15.5" x14ac:dyDescent="0.35">
      <c r="A37" s="15" t="s">
        <v>51</v>
      </c>
      <c r="B37" s="15"/>
      <c r="C37" s="16" t="s">
        <v>25</v>
      </c>
      <c r="D37" s="14">
        <f t="shared" si="13"/>
        <v>168.57499999999999</v>
      </c>
      <c r="E37" s="14">
        <f t="shared" si="13"/>
        <v>168.57499999999999</v>
      </c>
      <c r="F37" s="14">
        <f t="shared" si="13"/>
        <v>0</v>
      </c>
      <c r="G37" s="14">
        <f t="shared" si="13"/>
        <v>0</v>
      </c>
      <c r="H37" s="14">
        <f t="shared" si="2"/>
        <v>168.57499999999999</v>
      </c>
      <c r="I37" s="14">
        <f t="shared" si="3"/>
        <v>168.57499999999999</v>
      </c>
    </row>
    <row r="38" spans="1:9" ht="15.5" x14ac:dyDescent="0.35">
      <c r="A38" s="15" t="s">
        <v>44</v>
      </c>
      <c r="B38" s="15"/>
      <c r="C38" s="16" t="s">
        <v>27</v>
      </c>
      <c r="D38" s="14">
        <f t="shared" ref="D38:G39" si="14">D24</f>
        <v>0</v>
      </c>
      <c r="E38" s="14">
        <f t="shared" si="14"/>
        <v>0</v>
      </c>
      <c r="F38" s="14">
        <f t="shared" si="14"/>
        <v>0</v>
      </c>
      <c r="G38" s="14">
        <f t="shared" si="14"/>
        <v>0</v>
      </c>
      <c r="H38" s="14">
        <f t="shared" si="2"/>
        <v>0</v>
      </c>
      <c r="I38" s="14">
        <f t="shared" si="3"/>
        <v>0</v>
      </c>
    </row>
    <row r="39" spans="1:9" ht="31" hidden="1" outlineLevel="1" x14ac:dyDescent="0.35">
      <c r="A39" s="15" t="s">
        <v>45</v>
      </c>
      <c r="B39" s="15"/>
      <c r="C39" s="16" t="s">
        <v>14</v>
      </c>
      <c r="D39" s="14">
        <f t="shared" si="14"/>
        <v>0</v>
      </c>
      <c r="E39" s="14">
        <f t="shared" si="14"/>
        <v>0</v>
      </c>
      <c r="F39" s="14">
        <f t="shared" si="14"/>
        <v>0</v>
      </c>
      <c r="G39" s="14">
        <f t="shared" si="14"/>
        <v>0</v>
      </c>
      <c r="H39" s="14">
        <f t="shared" si="2"/>
        <v>0</v>
      </c>
      <c r="I39" s="14">
        <f t="shared" si="3"/>
        <v>0</v>
      </c>
    </row>
    <row r="40" spans="1:9" ht="45" collapsed="1" x14ac:dyDescent="0.35">
      <c r="A40" s="3">
        <v>3710160</v>
      </c>
      <c r="B40" s="4" t="s">
        <v>47</v>
      </c>
      <c r="C40" s="5" t="s">
        <v>46</v>
      </c>
      <c r="D40" s="17">
        <f>D41+D42+D43+D44+D45+D46+D50+D51</f>
        <v>20081.907999999996</v>
      </c>
      <c r="E40" s="17">
        <f t="shared" ref="E40:G40" si="15">E41+E42+E43+E44+E45+E46+E50+E51</f>
        <v>20081.904000000002</v>
      </c>
      <c r="F40" s="17">
        <f t="shared" si="15"/>
        <v>0</v>
      </c>
      <c r="G40" s="17">
        <f t="shared" si="15"/>
        <v>0</v>
      </c>
      <c r="H40" s="17">
        <f t="shared" si="2"/>
        <v>20081.907999999996</v>
      </c>
      <c r="I40" s="17">
        <f t="shared" si="3"/>
        <v>20081.904000000002</v>
      </c>
    </row>
    <row r="41" spans="1:9" ht="15.5" x14ac:dyDescent="0.35">
      <c r="A41" s="15" t="s">
        <v>35</v>
      </c>
      <c r="B41" s="15"/>
      <c r="C41" s="16" t="s">
        <v>23</v>
      </c>
      <c r="D41" s="14">
        <v>14719.803</v>
      </c>
      <c r="E41" s="14">
        <v>14719.803</v>
      </c>
      <c r="F41" s="14">
        <v>0</v>
      </c>
      <c r="G41" s="14">
        <v>0</v>
      </c>
      <c r="H41" s="14">
        <f t="shared" si="2"/>
        <v>14719.803</v>
      </c>
      <c r="I41" s="14">
        <f t="shared" si="3"/>
        <v>14719.803</v>
      </c>
    </row>
    <row r="42" spans="1:9" ht="15.5" x14ac:dyDescent="0.35">
      <c r="A42" s="15" t="s">
        <v>36</v>
      </c>
      <c r="B42" s="15"/>
      <c r="C42" s="16" t="s">
        <v>10</v>
      </c>
      <c r="D42" s="14">
        <v>2981.2640000000001</v>
      </c>
      <c r="E42" s="14">
        <v>2981.2640000000001</v>
      </c>
      <c r="F42" s="14">
        <v>0</v>
      </c>
      <c r="G42" s="14">
        <v>0</v>
      </c>
      <c r="H42" s="14">
        <f t="shared" si="2"/>
        <v>2981.2640000000001</v>
      </c>
      <c r="I42" s="14">
        <f t="shared" si="3"/>
        <v>2981.2640000000001</v>
      </c>
    </row>
    <row r="43" spans="1:9" ht="15.5" x14ac:dyDescent="0.35">
      <c r="A43" s="15" t="s">
        <v>37</v>
      </c>
      <c r="B43" s="15"/>
      <c r="C43" s="16" t="s">
        <v>24</v>
      </c>
      <c r="D43" s="14">
        <v>537.47699999999998</v>
      </c>
      <c r="E43" s="14">
        <v>537.47699999999998</v>
      </c>
      <c r="F43" s="14">
        <v>0</v>
      </c>
      <c r="G43" s="14">
        <v>0</v>
      </c>
      <c r="H43" s="14">
        <f t="shared" si="2"/>
        <v>537.47699999999998</v>
      </c>
      <c r="I43" s="14">
        <f t="shared" si="3"/>
        <v>537.47699999999998</v>
      </c>
    </row>
    <row r="44" spans="1:9" ht="15.5" x14ac:dyDescent="0.35">
      <c r="A44" s="15" t="s">
        <v>38</v>
      </c>
      <c r="B44" s="15"/>
      <c r="C44" s="16" t="s">
        <v>11</v>
      </c>
      <c r="D44" s="14">
        <v>1422.83</v>
      </c>
      <c r="E44" s="14">
        <v>1422.828</v>
      </c>
      <c r="F44" s="14">
        <v>0</v>
      </c>
      <c r="G44" s="14">
        <v>0</v>
      </c>
      <c r="H44" s="14">
        <f t="shared" si="2"/>
        <v>1422.83</v>
      </c>
      <c r="I44" s="14">
        <f t="shared" si="3"/>
        <v>1422.828</v>
      </c>
    </row>
    <row r="45" spans="1:9" ht="15.5" x14ac:dyDescent="0.35">
      <c r="A45" s="15" t="s">
        <v>39</v>
      </c>
      <c r="B45" s="15"/>
      <c r="C45" s="16" t="s">
        <v>12</v>
      </c>
      <c r="D45" s="14">
        <v>4.0599999999999996</v>
      </c>
      <c r="E45" s="14">
        <v>4.0599999999999996</v>
      </c>
      <c r="F45" s="14">
        <v>0</v>
      </c>
      <c r="G45" s="14">
        <v>0</v>
      </c>
      <c r="H45" s="14">
        <f t="shared" si="2"/>
        <v>4.0599999999999996</v>
      </c>
      <c r="I45" s="14">
        <f t="shared" si="3"/>
        <v>4.0599999999999996</v>
      </c>
    </row>
    <row r="46" spans="1:9" ht="15.5" x14ac:dyDescent="0.35">
      <c r="A46" s="15" t="s">
        <v>40</v>
      </c>
      <c r="B46" s="15"/>
      <c r="C46" s="16" t="s">
        <v>13</v>
      </c>
      <c r="D46" s="14">
        <f>SUM(D47:D49)</f>
        <v>416.47399999999999</v>
      </c>
      <c r="E46" s="14">
        <f t="shared" ref="E46:G46" si="16">SUM(E47:E49)</f>
        <v>416.47199999999998</v>
      </c>
      <c r="F46" s="14">
        <f t="shared" si="16"/>
        <v>0</v>
      </c>
      <c r="G46" s="14">
        <f t="shared" si="16"/>
        <v>0</v>
      </c>
      <c r="H46" s="14">
        <f t="shared" si="2"/>
        <v>416.47399999999999</v>
      </c>
      <c r="I46" s="14">
        <f t="shared" si="3"/>
        <v>416.47199999999998</v>
      </c>
    </row>
    <row r="47" spans="1:9" ht="15.5" x14ac:dyDescent="0.35">
      <c r="A47" s="15" t="s">
        <v>41</v>
      </c>
      <c r="B47" s="15"/>
      <c r="C47" s="16" t="s">
        <v>20</v>
      </c>
      <c r="D47" s="14">
        <v>237.75899999999999</v>
      </c>
      <c r="E47" s="14">
        <v>237.75800000000001</v>
      </c>
      <c r="F47" s="14">
        <v>0</v>
      </c>
      <c r="G47" s="14">
        <v>0</v>
      </c>
      <c r="H47" s="14">
        <f t="shared" si="2"/>
        <v>237.75899999999999</v>
      </c>
      <c r="I47" s="14">
        <f t="shared" si="3"/>
        <v>237.75800000000001</v>
      </c>
    </row>
    <row r="48" spans="1:9" ht="15.5" x14ac:dyDescent="0.35">
      <c r="A48" s="15" t="s">
        <v>42</v>
      </c>
      <c r="B48" s="15"/>
      <c r="C48" s="16" t="s">
        <v>21</v>
      </c>
      <c r="D48" s="14">
        <v>7.0380000000000003</v>
      </c>
      <c r="E48" s="14">
        <v>7.0380000000000003</v>
      </c>
      <c r="F48" s="14">
        <v>0</v>
      </c>
      <c r="G48" s="14">
        <v>0</v>
      </c>
      <c r="H48" s="14">
        <f t="shared" si="2"/>
        <v>7.0380000000000003</v>
      </c>
      <c r="I48" s="14">
        <f t="shared" si="3"/>
        <v>7.0380000000000003</v>
      </c>
    </row>
    <row r="49" spans="1:9" ht="15.5" x14ac:dyDescent="0.35">
      <c r="A49" s="15" t="s">
        <v>43</v>
      </c>
      <c r="B49" s="15"/>
      <c r="C49" s="16" t="s">
        <v>22</v>
      </c>
      <c r="D49" s="14">
        <v>171.67699999999999</v>
      </c>
      <c r="E49" s="14">
        <v>171.67599999999999</v>
      </c>
      <c r="F49" s="14">
        <v>0</v>
      </c>
      <c r="G49" s="14">
        <v>0</v>
      </c>
      <c r="H49" s="14">
        <f t="shared" si="2"/>
        <v>171.67699999999999</v>
      </c>
      <c r="I49" s="14">
        <f t="shared" si="3"/>
        <v>171.67599999999999</v>
      </c>
    </row>
    <row r="50" spans="1:9" s="19" customFormat="1" ht="15.5" hidden="1" outlineLevel="1" x14ac:dyDescent="0.35">
      <c r="A50" s="15" t="s">
        <v>44</v>
      </c>
      <c r="B50" s="15"/>
      <c r="C50" s="16" t="s">
        <v>27</v>
      </c>
      <c r="D50" s="14"/>
      <c r="E50" s="14"/>
      <c r="F50" s="14">
        <v>0</v>
      </c>
      <c r="G50" s="14">
        <v>0</v>
      </c>
      <c r="H50" s="14">
        <f t="shared" si="2"/>
        <v>0</v>
      </c>
      <c r="I50" s="14">
        <f t="shared" si="3"/>
        <v>0</v>
      </c>
    </row>
    <row r="51" spans="1:9" ht="31" hidden="1" outlineLevel="1" x14ac:dyDescent="0.35">
      <c r="A51" s="15" t="s">
        <v>45</v>
      </c>
      <c r="B51" s="15"/>
      <c r="C51" s="16" t="s">
        <v>14</v>
      </c>
      <c r="D51" s="14"/>
      <c r="E51" s="14"/>
      <c r="F51" s="14"/>
      <c r="G51" s="14"/>
      <c r="H51" s="14">
        <f t="shared" si="2"/>
        <v>0</v>
      </c>
      <c r="I51" s="14">
        <f t="shared" si="3"/>
        <v>0</v>
      </c>
    </row>
    <row r="52" spans="1:9" ht="15" collapsed="1" x14ac:dyDescent="0.35">
      <c r="A52" s="3">
        <v>3717693</v>
      </c>
      <c r="B52" s="4" t="s">
        <v>48</v>
      </c>
      <c r="C52" s="5" t="s">
        <v>29</v>
      </c>
      <c r="D52" s="17">
        <f>D53</f>
        <v>74.5</v>
      </c>
      <c r="E52" s="17">
        <f t="shared" ref="E52:G52" si="17">E53</f>
        <v>74.5</v>
      </c>
      <c r="F52" s="17">
        <f t="shared" si="17"/>
        <v>0</v>
      </c>
      <c r="G52" s="17">
        <f t="shared" si="17"/>
        <v>0</v>
      </c>
      <c r="H52" s="17">
        <f t="shared" si="2"/>
        <v>74.5</v>
      </c>
      <c r="I52" s="17">
        <f t="shared" si="3"/>
        <v>74.5</v>
      </c>
    </row>
    <row r="53" spans="1:9" ht="15.5" x14ac:dyDescent="0.35">
      <c r="A53" s="15" t="s">
        <v>38</v>
      </c>
      <c r="B53" s="15"/>
      <c r="C53" s="16" t="s">
        <v>11</v>
      </c>
      <c r="D53" s="14">
        <v>74.5</v>
      </c>
      <c r="E53" s="14">
        <v>74.5</v>
      </c>
      <c r="F53" s="14">
        <v>0</v>
      </c>
      <c r="G53" s="14">
        <v>0</v>
      </c>
      <c r="H53" s="14">
        <f t="shared" si="2"/>
        <v>74.5</v>
      </c>
      <c r="I53" s="14">
        <f t="shared" si="3"/>
        <v>74.5</v>
      </c>
    </row>
    <row r="54" spans="1:9" ht="15" x14ac:dyDescent="0.35">
      <c r="A54" s="3">
        <v>3718600</v>
      </c>
      <c r="B54" s="4" t="s">
        <v>49</v>
      </c>
      <c r="C54" s="5" t="s">
        <v>9</v>
      </c>
      <c r="D54" s="17">
        <f>D55</f>
        <v>168.57499999999999</v>
      </c>
      <c r="E54" s="17">
        <f t="shared" ref="E54:G54" si="18">E55</f>
        <v>168.57499999999999</v>
      </c>
      <c r="F54" s="17">
        <f t="shared" si="18"/>
        <v>0</v>
      </c>
      <c r="G54" s="17">
        <f t="shared" si="18"/>
        <v>0</v>
      </c>
      <c r="H54" s="17">
        <f t="shared" si="2"/>
        <v>168.57499999999999</v>
      </c>
      <c r="I54" s="17">
        <f t="shared" si="3"/>
        <v>168.57499999999999</v>
      </c>
    </row>
    <row r="55" spans="1:9" ht="15.5" x14ac:dyDescent="0.35">
      <c r="A55" s="15" t="s">
        <v>51</v>
      </c>
      <c r="B55" s="15"/>
      <c r="C55" s="16" t="s">
        <v>25</v>
      </c>
      <c r="D55" s="14">
        <v>168.57499999999999</v>
      </c>
      <c r="E55" s="14">
        <v>168.57499999999999</v>
      </c>
      <c r="F55" s="14">
        <v>0</v>
      </c>
      <c r="G55" s="14">
        <v>0</v>
      </c>
      <c r="H55" s="14">
        <f t="shared" si="2"/>
        <v>168.57499999999999</v>
      </c>
      <c r="I55" s="14">
        <f t="shared" si="3"/>
        <v>168.57499999999999</v>
      </c>
    </row>
    <row r="56" spans="1:9" ht="59.25" customHeight="1" x14ac:dyDescent="0.35">
      <c r="A56" s="35" t="s">
        <v>34</v>
      </c>
      <c r="B56" s="35"/>
      <c r="C56" s="35"/>
      <c r="D56" s="14">
        <f>D57+D58</f>
        <v>400704.2</v>
      </c>
      <c r="E56" s="14">
        <f t="shared" ref="E56:G56" si="19">E57+E58</f>
        <v>399909.48700000002</v>
      </c>
      <c r="F56" s="14">
        <f t="shared" si="19"/>
        <v>52288.989000000001</v>
      </c>
      <c r="G56" s="14">
        <f t="shared" si="19"/>
        <v>51217.540999999997</v>
      </c>
      <c r="H56" s="14">
        <f t="shared" si="2"/>
        <v>452993.18900000001</v>
      </c>
      <c r="I56" s="14">
        <f t="shared" si="3"/>
        <v>451127.02800000005</v>
      </c>
    </row>
    <row r="57" spans="1:9" ht="56.25" customHeight="1" x14ac:dyDescent="0.35">
      <c r="A57" s="15">
        <v>2620</v>
      </c>
      <c r="B57" s="15"/>
      <c r="C57" s="16" t="s">
        <v>26</v>
      </c>
      <c r="D57" s="14">
        <f>D60+D64+D62</f>
        <v>400704.2</v>
      </c>
      <c r="E57" s="14">
        <f>E60+E64+E62</f>
        <v>399909.48700000002</v>
      </c>
      <c r="F57" s="14">
        <f>F60+F64+F62</f>
        <v>0</v>
      </c>
      <c r="G57" s="14">
        <f>G60+G64+G62</f>
        <v>0</v>
      </c>
      <c r="H57" s="14">
        <f t="shared" si="2"/>
        <v>400704.2</v>
      </c>
      <c r="I57" s="14">
        <f t="shared" si="3"/>
        <v>399909.48700000002</v>
      </c>
    </row>
    <row r="58" spans="1:9" ht="45" customHeight="1" x14ac:dyDescent="0.35">
      <c r="A58" s="15">
        <v>3220</v>
      </c>
      <c r="B58" s="15"/>
      <c r="C58" s="16" t="s">
        <v>28</v>
      </c>
      <c r="D58" s="14">
        <f>D65</f>
        <v>0</v>
      </c>
      <c r="E58" s="14">
        <f t="shared" ref="E58:G58" si="20">E65</f>
        <v>0</v>
      </c>
      <c r="F58" s="14">
        <f t="shared" si="20"/>
        <v>52288.989000000001</v>
      </c>
      <c r="G58" s="14">
        <f t="shared" si="20"/>
        <v>51217.540999999997</v>
      </c>
      <c r="H58" s="14">
        <f t="shared" si="2"/>
        <v>52288.989000000001</v>
      </c>
      <c r="I58" s="14">
        <f t="shared" si="3"/>
        <v>51217.540999999997</v>
      </c>
    </row>
    <row r="59" spans="1:9" ht="57.75" customHeight="1" x14ac:dyDescent="0.35">
      <c r="A59" s="3">
        <v>3719110</v>
      </c>
      <c r="B59" s="4" t="s">
        <v>50</v>
      </c>
      <c r="C59" s="5" t="s">
        <v>30</v>
      </c>
      <c r="D59" s="17">
        <f>D60</f>
        <v>388584.2</v>
      </c>
      <c r="E59" s="17">
        <f t="shared" ref="E59:G59" si="21">E60</f>
        <v>388584.2</v>
      </c>
      <c r="F59" s="17">
        <f t="shared" si="21"/>
        <v>0</v>
      </c>
      <c r="G59" s="17">
        <f t="shared" si="21"/>
        <v>0</v>
      </c>
      <c r="H59" s="17">
        <f t="shared" si="2"/>
        <v>388584.2</v>
      </c>
      <c r="I59" s="17">
        <f t="shared" si="3"/>
        <v>388584.2</v>
      </c>
    </row>
    <row r="60" spans="1:9" ht="31" x14ac:dyDescent="0.35">
      <c r="A60" s="15" t="s">
        <v>52</v>
      </c>
      <c r="B60" s="15"/>
      <c r="C60" s="16" t="s">
        <v>26</v>
      </c>
      <c r="D60" s="14">
        <v>388584.2</v>
      </c>
      <c r="E60" s="14">
        <v>388584.2</v>
      </c>
      <c r="F60" s="14">
        <v>0</v>
      </c>
      <c r="G60" s="14">
        <v>0</v>
      </c>
      <c r="H60" s="14">
        <f t="shared" si="2"/>
        <v>388584.2</v>
      </c>
      <c r="I60" s="14">
        <f t="shared" si="3"/>
        <v>388584.2</v>
      </c>
    </row>
    <row r="61" spans="1:9" ht="15" x14ac:dyDescent="0.35">
      <c r="A61" s="3">
        <v>3719150</v>
      </c>
      <c r="B61" s="4" t="s">
        <v>50</v>
      </c>
      <c r="C61" s="12" t="s">
        <v>82</v>
      </c>
      <c r="D61" s="17">
        <f>D62</f>
        <v>1000</v>
      </c>
      <c r="E61" s="17">
        <f t="shared" ref="E61:G61" si="22">E62</f>
        <v>1000</v>
      </c>
      <c r="F61" s="17">
        <f t="shared" si="22"/>
        <v>0</v>
      </c>
      <c r="G61" s="17">
        <f t="shared" si="22"/>
        <v>0</v>
      </c>
      <c r="H61" s="17">
        <f>D61+F61</f>
        <v>1000</v>
      </c>
      <c r="I61" s="17">
        <f>E61+G61</f>
        <v>1000</v>
      </c>
    </row>
    <row r="62" spans="1:9" ht="52.5" customHeight="1" x14ac:dyDescent="0.35">
      <c r="A62" s="15" t="s">
        <v>52</v>
      </c>
      <c r="B62" s="15"/>
      <c r="C62" s="16" t="s">
        <v>26</v>
      </c>
      <c r="D62" s="14">
        <v>1000</v>
      </c>
      <c r="E62" s="14">
        <v>1000</v>
      </c>
      <c r="F62" s="14">
        <v>0</v>
      </c>
      <c r="G62" s="14">
        <v>0</v>
      </c>
      <c r="H62" s="14">
        <f>D62+F62</f>
        <v>1000</v>
      </c>
      <c r="I62" s="14">
        <f>E62+G62</f>
        <v>1000</v>
      </c>
    </row>
    <row r="63" spans="1:9" ht="31.5" customHeight="1" x14ac:dyDescent="0.35">
      <c r="A63" s="3">
        <v>3719770</v>
      </c>
      <c r="B63" s="4" t="s">
        <v>50</v>
      </c>
      <c r="C63" s="5" t="s">
        <v>31</v>
      </c>
      <c r="D63" s="17">
        <f>D64+D65</f>
        <v>11120</v>
      </c>
      <c r="E63" s="17">
        <f t="shared" ref="E63:G63" si="23">E64+E65</f>
        <v>10325.287</v>
      </c>
      <c r="F63" s="17">
        <f t="shared" si="23"/>
        <v>52288.989000000001</v>
      </c>
      <c r="G63" s="17">
        <f t="shared" si="23"/>
        <v>51217.540999999997</v>
      </c>
      <c r="H63" s="17">
        <f t="shared" si="2"/>
        <v>63408.989000000001</v>
      </c>
      <c r="I63" s="17">
        <f t="shared" si="3"/>
        <v>61542.827999999994</v>
      </c>
    </row>
    <row r="64" spans="1:9" ht="37.5" customHeight="1" x14ac:dyDescent="0.35">
      <c r="A64" s="15" t="s">
        <v>52</v>
      </c>
      <c r="B64" s="15"/>
      <c r="C64" s="16" t="s">
        <v>26</v>
      </c>
      <c r="D64" s="14">
        <v>11120</v>
      </c>
      <c r="E64" s="14">
        <v>10325.287</v>
      </c>
      <c r="F64" s="14">
        <v>0</v>
      </c>
      <c r="G64" s="14">
        <v>0</v>
      </c>
      <c r="H64" s="14">
        <f t="shared" si="2"/>
        <v>11120</v>
      </c>
      <c r="I64" s="14">
        <f t="shared" si="3"/>
        <v>10325.287</v>
      </c>
    </row>
    <row r="65" spans="1:9" ht="31" x14ac:dyDescent="0.35">
      <c r="A65" s="15" t="s">
        <v>53</v>
      </c>
      <c r="B65" s="15"/>
      <c r="C65" s="16" t="s">
        <v>28</v>
      </c>
      <c r="D65" s="14">
        <v>0</v>
      </c>
      <c r="E65" s="14">
        <v>0</v>
      </c>
      <c r="F65" s="14">
        <v>52288.989000000001</v>
      </c>
      <c r="G65" s="14">
        <v>51217.540999999997</v>
      </c>
      <c r="H65" s="14">
        <f t="shared" si="2"/>
        <v>52288.989000000001</v>
      </c>
      <c r="I65" s="14">
        <f t="shared" si="3"/>
        <v>51217.540999999997</v>
      </c>
    </row>
    <row r="66" spans="1:9" ht="15.5" x14ac:dyDescent="0.35">
      <c r="A66" s="9"/>
      <c r="B66" s="9"/>
      <c r="C66" s="10"/>
      <c r="D66" s="11"/>
      <c r="E66" s="11"/>
      <c r="F66" s="11"/>
      <c r="G66" s="11"/>
      <c r="H66" s="11"/>
      <c r="I66" s="11"/>
    </row>
    <row r="67" spans="1:9" ht="36" customHeight="1" x14ac:dyDescent="0.35"/>
    <row r="68" spans="1:9" s="7" customFormat="1" ht="18.5" x14ac:dyDescent="0.45">
      <c r="A68" s="6" t="s">
        <v>15</v>
      </c>
      <c r="B68" s="6"/>
      <c r="C68" s="6"/>
      <c r="D68" s="6"/>
      <c r="E68" s="6"/>
      <c r="F68" s="34" t="s">
        <v>81</v>
      </c>
      <c r="G68" s="34"/>
    </row>
    <row r="69" spans="1:9" s="7" customFormat="1" ht="31.5" customHeight="1" x14ac:dyDescent="0.45">
      <c r="A69" s="6"/>
      <c r="B69" s="6"/>
      <c r="C69" s="6"/>
      <c r="D69" s="6"/>
      <c r="E69" s="6"/>
      <c r="F69" s="18"/>
      <c r="G69" s="18"/>
    </row>
    <row r="70" spans="1:9" s="7" customFormat="1" ht="18.5" x14ac:dyDescent="0.45">
      <c r="A70" s="6" t="s">
        <v>16</v>
      </c>
      <c r="B70" s="6"/>
      <c r="C70" s="6"/>
      <c r="D70" s="6"/>
      <c r="E70" s="6"/>
      <c r="F70" s="34" t="s">
        <v>54</v>
      </c>
      <c r="G70" s="34"/>
    </row>
    <row r="71" spans="1:9" s="7" customFormat="1" ht="18.5" x14ac:dyDescent="0.45">
      <c r="A71" s="6" t="s">
        <v>17</v>
      </c>
      <c r="B71" s="6"/>
      <c r="C71" s="6"/>
      <c r="D71" s="6"/>
      <c r="E71" s="6"/>
      <c r="F71" s="6"/>
      <c r="G71" s="6"/>
    </row>
    <row r="73" spans="1:9" ht="30.75" customHeight="1" x14ac:dyDescent="0.4">
      <c r="B73" s="8"/>
    </row>
  </sheetData>
  <mergeCells count="18">
    <mergeCell ref="F68:G68"/>
    <mergeCell ref="F70:G70"/>
    <mergeCell ref="A9:A10"/>
    <mergeCell ref="B9:B10"/>
    <mergeCell ref="D9:E9"/>
    <mergeCell ref="F9:G9"/>
    <mergeCell ref="A12:C12"/>
    <mergeCell ref="A27:C27"/>
    <mergeCell ref="A56:C56"/>
    <mergeCell ref="F1:I1"/>
    <mergeCell ref="F2:I2"/>
    <mergeCell ref="H9:I9"/>
    <mergeCell ref="C9:C10"/>
    <mergeCell ref="A3:I3"/>
    <mergeCell ref="A4:I4"/>
    <mergeCell ref="A5:I5"/>
    <mergeCell ref="A6:I6"/>
    <mergeCell ref="A7:I7"/>
  </mergeCells>
  <pageMargins left="0.43307086614173229" right="0.28999999999999998" top="0.31496062992125984" bottom="0.47244094488188981" header="0.31496062992125984" footer="0.31496062992125984"/>
  <pageSetup paperSize="9" scale="74" fitToHeight="3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0F69-C73C-4FAF-9994-571BC2F33E62}">
  <dimension ref="A1:M62"/>
  <sheetViews>
    <sheetView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J55" sqref="J55:M55"/>
    </sheetView>
  </sheetViews>
  <sheetFormatPr defaultRowHeight="14.5" x14ac:dyDescent="0.35"/>
  <cols>
    <col min="2" max="2" width="9.36328125" customWidth="1"/>
    <col min="4" max="9" width="15.81640625" customWidth="1"/>
    <col min="10" max="10" width="13.6328125" customWidth="1"/>
  </cols>
  <sheetData>
    <row r="1" spans="1:13" ht="18" x14ac:dyDescent="0.35">
      <c r="A1" s="37" t="s">
        <v>56</v>
      </c>
      <c r="B1" s="36" t="s">
        <v>57</v>
      </c>
      <c r="C1" s="36" t="s">
        <v>58</v>
      </c>
      <c r="D1" s="36" t="s">
        <v>59</v>
      </c>
      <c r="E1" s="36" t="s">
        <v>60</v>
      </c>
      <c r="F1" s="36" t="s">
        <v>59</v>
      </c>
      <c r="G1" s="26" t="s">
        <v>60</v>
      </c>
      <c r="H1" s="36" t="s">
        <v>59</v>
      </c>
      <c r="I1" s="36" t="s">
        <v>60</v>
      </c>
    </row>
    <row r="2" spans="1:13" x14ac:dyDescent="0.35">
      <c r="A2" s="37"/>
      <c r="B2" s="36"/>
      <c r="C2" s="36"/>
      <c r="D2" s="36"/>
      <c r="E2" s="36"/>
      <c r="F2" s="36"/>
      <c r="G2" s="36" t="s">
        <v>61</v>
      </c>
      <c r="H2" s="36"/>
      <c r="I2" s="36"/>
    </row>
    <row r="3" spans="1:13" ht="74" customHeight="1" x14ac:dyDescent="0.35">
      <c r="A3" s="37"/>
      <c r="B3" s="36"/>
      <c r="C3" s="36"/>
      <c r="D3" s="36"/>
      <c r="E3" s="36"/>
      <c r="F3" s="36"/>
      <c r="G3" s="36"/>
      <c r="H3" s="36"/>
      <c r="I3" s="36"/>
    </row>
    <row r="4" spans="1:13" x14ac:dyDescent="0.35">
      <c r="A4" s="20" t="s">
        <v>62</v>
      </c>
      <c r="B4" s="21">
        <v>3</v>
      </c>
      <c r="C4" s="21">
        <v>4</v>
      </c>
      <c r="D4" s="21">
        <v>6</v>
      </c>
      <c r="E4" s="21">
        <v>8</v>
      </c>
      <c r="F4" s="21">
        <v>9</v>
      </c>
      <c r="G4" s="21">
        <v>11</v>
      </c>
      <c r="H4" s="20" t="s">
        <v>63</v>
      </c>
      <c r="I4" s="20" t="s">
        <v>64</v>
      </c>
    </row>
    <row r="5" spans="1:13" x14ac:dyDescent="0.35">
      <c r="A5" s="22" t="s">
        <v>65</v>
      </c>
      <c r="B5" s="22" t="s">
        <v>66</v>
      </c>
      <c r="C5" s="22" t="s">
        <v>66</v>
      </c>
      <c r="D5" s="23">
        <v>421029183.31</v>
      </c>
      <c r="E5" s="23">
        <v>420234465.81999999</v>
      </c>
      <c r="F5" s="23">
        <v>52288989</v>
      </c>
      <c r="G5" s="23">
        <v>51217540.68</v>
      </c>
      <c r="H5" s="23">
        <v>473318172.31</v>
      </c>
      <c r="I5" s="23">
        <v>471452006.5</v>
      </c>
      <c r="J5" s="27">
        <f>ROUND(D5/1000,3)</f>
        <v>421029.18300000002</v>
      </c>
      <c r="K5" s="27">
        <f t="shared" ref="K5:M5" si="0">ROUND(E5/1000,3)</f>
        <v>420234.46600000001</v>
      </c>
      <c r="L5" s="27">
        <f t="shared" si="0"/>
        <v>52288.989000000001</v>
      </c>
      <c r="M5" s="27">
        <f t="shared" si="0"/>
        <v>51217.540999999997</v>
      </c>
    </row>
    <row r="6" spans="1:13" x14ac:dyDescent="0.35">
      <c r="A6" s="24" t="s">
        <v>65</v>
      </c>
      <c r="B6" s="24" t="s">
        <v>66</v>
      </c>
      <c r="C6" s="24" t="s">
        <v>67</v>
      </c>
      <c r="D6" s="25">
        <v>421029183.31</v>
      </c>
      <c r="E6" s="25">
        <v>420234465.81999999</v>
      </c>
      <c r="F6" s="25">
        <v>0</v>
      </c>
      <c r="G6" s="25">
        <v>0</v>
      </c>
      <c r="H6" s="25">
        <v>421029183.31</v>
      </c>
      <c r="I6" s="25">
        <v>420234465.81999999</v>
      </c>
      <c r="J6" s="27">
        <f t="shared" ref="J6:J62" si="1">ROUND(D6/1000,3)</f>
        <v>421029.18300000002</v>
      </c>
      <c r="K6" s="27">
        <f t="shared" ref="K6:K62" si="2">ROUND(E6/1000,3)</f>
        <v>420234.46600000001</v>
      </c>
      <c r="L6" s="27">
        <f t="shared" ref="L6:L62" si="3">ROUND(F6/1000,3)</f>
        <v>0</v>
      </c>
      <c r="M6" s="27">
        <f t="shared" ref="M6:M62" si="4">ROUND(G6/1000,3)</f>
        <v>0</v>
      </c>
    </row>
    <row r="7" spans="1:13" x14ac:dyDescent="0.35">
      <c r="A7" s="24" t="s">
        <v>65</v>
      </c>
      <c r="B7" s="24" t="s">
        <v>66</v>
      </c>
      <c r="C7" s="24" t="s">
        <v>68</v>
      </c>
      <c r="D7" s="25">
        <v>17701067</v>
      </c>
      <c r="E7" s="25">
        <v>17701066.48</v>
      </c>
      <c r="F7" s="25">
        <v>0</v>
      </c>
      <c r="G7" s="25">
        <v>0</v>
      </c>
      <c r="H7" s="25">
        <v>17701067</v>
      </c>
      <c r="I7" s="25">
        <v>17701066.48</v>
      </c>
      <c r="J7" s="27">
        <f t="shared" si="1"/>
        <v>17701.066999999999</v>
      </c>
      <c r="K7" s="27">
        <f t="shared" si="2"/>
        <v>17701.065999999999</v>
      </c>
      <c r="L7" s="27">
        <f t="shared" si="3"/>
        <v>0</v>
      </c>
      <c r="M7" s="27">
        <f t="shared" si="4"/>
        <v>0</v>
      </c>
    </row>
    <row r="8" spans="1:13" x14ac:dyDescent="0.35">
      <c r="A8" s="24" t="s">
        <v>65</v>
      </c>
      <c r="B8" s="24" t="s">
        <v>66</v>
      </c>
      <c r="C8" s="24" t="s">
        <v>35</v>
      </c>
      <c r="D8" s="25">
        <v>14719803</v>
      </c>
      <c r="E8" s="25">
        <v>14719802.48</v>
      </c>
      <c r="F8" s="25">
        <v>0</v>
      </c>
      <c r="G8" s="25">
        <v>0</v>
      </c>
      <c r="H8" s="25">
        <v>14719803</v>
      </c>
      <c r="I8" s="25">
        <v>14719802.48</v>
      </c>
      <c r="J8" s="27">
        <f t="shared" si="1"/>
        <v>14719.803</v>
      </c>
      <c r="K8" s="27">
        <f t="shared" si="2"/>
        <v>14719.802</v>
      </c>
      <c r="L8" s="27">
        <f t="shared" si="3"/>
        <v>0</v>
      </c>
      <c r="M8" s="27">
        <f t="shared" si="4"/>
        <v>0</v>
      </c>
    </row>
    <row r="9" spans="1:13" x14ac:dyDescent="0.35">
      <c r="A9" s="24" t="s">
        <v>65</v>
      </c>
      <c r="B9" s="24" t="s">
        <v>66</v>
      </c>
      <c r="C9" s="24" t="s">
        <v>69</v>
      </c>
      <c r="D9" s="25">
        <v>14719803</v>
      </c>
      <c r="E9" s="25">
        <v>14719802.48</v>
      </c>
      <c r="F9" s="25">
        <v>0</v>
      </c>
      <c r="G9" s="25">
        <v>0</v>
      </c>
      <c r="H9" s="25">
        <v>14719803</v>
      </c>
      <c r="I9" s="25">
        <v>14719802.48</v>
      </c>
      <c r="J9" s="27">
        <f t="shared" si="1"/>
        <v>14719.803</v>
      </c>
      <c r="K9" s="27">
        <f t="shared" si="2"/>
        <v>14719.802</v>
      </c>
      <c r="L9" s="27">
        <f t="shared" si="3"/>
        <v>0</v>
      </c>
      <c r="M9" s="27">
        <f t="shared" si="4"/>
        <v>0</v>
      </c>
    </row>
    <row r="10" spans="1:13" x14ac:dyDescent="0.35">
      <c r="A10" s="24" t="s">
        <v>65</v>
      </c>
      <c r="B10" s="24" t="s">
        <v>66</v>
      </c>
      <c r="C10" s="24" t="s">
        <v>36</v>
      </c>
      <c r="D10" s="25">
        <v>2981264</v>
      </c>
      <c r="E10" s="25">
        <v>2981264</v>
      </c>
      <c r="F10" s="25">
        <v>0</v>
      </c>
      <c r="G10" s="25">
        <v>0</v>
      </c>
      <c r="H10" s="25">
        <v>2981264</v>
      </c>
      <c r="I10" s="25">
        <v>2981264</v>
      </c>
      <c r="J10" s="27">
        <f t="shared" si="1"/>
        <v>2981.2640000000001</v>
      </c>
      <c r="K10" s="27">
        <f t="shared" si="2"/>
        <v>2981.2640000000001</v>
      </c>
      <c r="L10" s="27">
        <f t="shared" si="3"/>
        <v>0</v>
      </c>
      <c r="M10" s="27">
        <f t="shared" si="4"/>
        <v>0</v>
      </c>
    </row>
    <row r="11" spans="1:13" x14ac:dyDescent="0.35">
      <c r="A11" s="24" t="s">
        <v>65</v>
      </c>
      <c r="B11" s="24" t="s">
        <v>66</v>
      </c>
      <c r="C11" s="24" t="s">
        <v>70</v>
      </c>
      <c r="D11" s="25">
        <v>2455341</v>
      </c>
      <c r="E11" s="25">
        <v>2455337.0699999998</v>
      </c>
      <c r="F11" s="25">
        <v>0</v>
      </c>
      <c r="G11" s="25">
        <v>0</v>
      </c>
      <c r="H11" s="25">
        <v>2455341</v>
      </c>
      <c r="I11" s="25">
        <v>2455337.0699999998</v>
      </c>
      <c r="J11" s="27">
        <f t="shared" si="1"/>
        <v>2455.3409999999999</v>
      </c>
      <c r="K11" s="27">
        <f t="shared" si="2"/>
        <v>2455.337</v>
      </c>
      <c r="L11" s="27">
        <f t="shared" si="3"/>
        <v>0</v>
      </c>
      <c r="M11" s="27">
        <f t="shared" si="4"/>
        <v>0</v>
      </c>
    </row>
    <row r="12" spans="1:13" x14ac:dyDescent="0.35">
      <c r="A12" s="24" t="s">
        <v>65</v>
      </c>
      <c r="B12" s="24" t="s">
        <v>66</v>
      </c>
      <c r="C12" s="24" t="s">
        <v>37</v>
      </c>
      <c r="D12" s="25">
        <v>537477</v>
      </c>
      <c r="E12" s="25">
        <v>537476.52</v>
      </c>
      <c r="F12" s="25">
        <v>0</v>
      </c>
      <c r="G12" s="25">
        <v>0</v>
      </c>
      <c r="H12" s="25">
        <v>537477</v>
      </c>
      <c r="I12" s="25">
        <v>537476.52</v>
      </c>
      <c r="J12" s="27">
        <f t="shared" si="1"/>
        <v>537.47699999999998</v>
      </c>
      <c r="K12" s="27">
        <f t="shared" si="2"/>
        <v>537.47699999999998</v>
      </c>
      <c r="L12" s="27">
        <f t="shared" si="3"/>
        <v>0</v>
      </c>
      <c r="M12" s="27">
        <f t="shared" si="4"/>
        <v>0</v>
      </c>
    </row>
    <row r="13" spans="1:13" x14ac:dyDescent="0.35">
      <c r="A13" s="24" t="s">
        <v>65</v>
      </c>
      <c r="B13" s="24" t="s">
        <v>66</v>
      </c>
      <c r="C13" s="24" t="s">
        <v>38</v>
      </c>
      <c r="D13" s="25">
        <v>1497330</v>
      </c>
      <c r="E13" s="25">
        <v>1497328.34</v>
      </c>
      <c r="F13" s="25">
        <v>0</v>
      </c>
      <c r="G13" s="25">
        <v>0</v>
      </c>
      <c r="H13" s="25">
        <v>1497330</v>
      </c>
      <c r="I13" s="25">
        <v>1497328.34</v>
      </c>
      <c r="J13" s="27">
        <f t="shared" si="1"/>
        <v>1497.33</v>
      </c>
      <c r="K13" s="27">
        <f t="shared" si="2"/>
        <v>1497.328</v>
      </c>
      <c r="L13" s="27">
        <f t="shared" si="3"/>
        <v>0</v>
      </c>
      <c r="M13" s="27">
        <f t="shared" si="4"/>
        <v>0</v>
      </c>
    </row>
    <row r="14" spans="1:13" x14ac:dyDescent="0.35">
      <c r="A14" s="24" t="s">
        <v>65</v>
      </c>
      <c r="B14" s="24" t="s">
        <v>66</v>
      </c>
      <c r="C14" s="24" t="s">
        <v>39</v>
      </c>
      <c r="D14" s="25">
        <v>4060</v>
      </c>
      <c r="E14" s="25">
        <v>4060</v>
      </c>
      <c r="F14" s="25">
        <v>0</v>
      </c>
      <c r="G14" s="25">
        <v>0</v>
      </c>
      <c r="H14" s="25">
        <v>4060</v>
      </c>
      <c r="I14" s="25">
        <v>4060</v>
      </c>
      <c r="J14" s="27">
        <f t="shared" si="1"/>
        <v>4.0599999999999996</v>
      </c>
      <c r="K14" s="27">
        <f t="shared" si="2"/>
        <v>4.0599999999999996</v>
      </c>
      <c r="L14" s="27">
        <f t="shared" si="3"/>
        <v>0</v>
      </c>
      <c r="M14" s="27">
        <f t="shared" si="4"/>
        <v>0</v>
      </c>
    </row>
    <row r="15" spans="1:13" x14ac:dyDescent="0.35">
      <c r="A15" s="24" t="s">
        <v>65</v>
      </c>
      <c r="B15" s="24" t="s">
        <v>66</v>
      </c>
      <c r="C15" s="24" t="s">
        <v>40</v>
      </c>
      <c r="D15" s="25">
        <v>416474</v>
      </c>
      <c r="E15" s="25">
        <v>416472.21</v>
      </c>
      <c r="F15" s="25">
        <v>0</v>
      </c>
      <c r="G15" s="25">
        <v>0</v>
      </c>
      <c r="H15" s="25">
        <v>416474</v>
      </c>
      <c r="I15" s="25">
        <v>416472.21</v>
      </c>
      <c r="J15" s="27">
        <f t="shared" si="1"/>
        <v>416.47399999999999</v>
      </c>
      <c r="K15" s="27">
        <f t="shared" si="2"/>
        <v>416.47199999999998</v>
      </c>
      <c r="L15" s="27">
        <f t="shared" si="3"/>
        <v>0</v>
      </c>
      <c r="M15" s="27">
        <f t="shared" si="4"/>
        <v>0</v>
      </c>
    </row>
    <row r="16" spans="1:13" x14ac:dyDescent="0.35">
      <c r="A16" s="24" t="s">
        <v>65</v>
      </c>
      <c r="B16" s="24" t="s">
        <v>66</v>
      </c>
      <c r="C16" s="24" t="s">
        <v>41</v>
      </c>
      <c r="D16" s="25">
        <v>237759</v>
      </c>
      <c r="E16" s="25">
        <v>237758.16</v>
      </c>
      <c r="F16" s="25">
        <v>0</v>
      </c>
      <c r="G16" s="25">
        <v>0</v>
      </c>
      <c r="H16" s="25">
        <v>237759</v>
      </c>
      <c r="I16" s="25">
        <v>237758.16</v>
      </c>
      <c r="J16" s="27">
        <f t="shared" si="1"/>
        <v>237.75899999999999</v>
      </c>
      <c r="K16" s="27">
        <f t="shared" si="2"/>
        <v>237.75800000000001</v>
      </c>
      <c r="L16" s="27">
        <f t="shared" si="3"/>
        <v>0</v>
      </c>
      <c r="M16" s="27">
        <f t="shared" si="4"/>
        <v>0</v>
      </c>
    </row>
    <row r="17" spans="1:13" x14ac:dyDescent="0.35">
      <c r="A17" s="24" t="s">
        <v>65</v>
      </c>
      <c r="B17" s="24" t="s">
        <v>66</v>
      </c>
      <c r="C17" s="24" t="s">
        <v>42</v>
      </c>
      <c r="D17" s="25">
        <v>7038</v>
      </c>
      <c r="E17" s="25">
        <v>7037.87</v>
      </c>
      <c r="F17" s="25">
        <v>0</v>
      </c>
      <c r="G17" s="25">
        <v>0</v>
      </c>
      <c r="H17" s="25">
        <v>7038</v>
      </c>
      <c r="I17" s="25">
        <v>7037.87</v>
      </c>
      <c r="J17" s="27">
        <f t="shared" si="1"/>
        <v>7.0380000000000003</v>
      </c>
      <c r="K17" s="27">
        <f t="shared" si="2"/>
        <v>7.0380000000000003</v>
      </c>
      <c r="L17" s="27">
        <f t="shared" si="3"/>
        <v>0</v>
      </c>
      <c r="M17" s="27">
        <f t="shared" si="4"/>
        <v>0</v>
      </c>
    </row>
    <row r="18" spans="1:13" x14ac:dyDescent="0.35">
      <c r="A18" s="24" t="s">
        <v>65</v>
      </c>
      <c r="B18" s="24" t="s">
        <v>66</v>
      </c>
      <c r="C18" s="24" t="s">
        <v>43</v>
      </c>
      <c r="D18" s="25">
        <v>171677</v>
      </c>
      <c r="E18" s="25">
        <v>171676.18</v>
      </c>
      <c r="F18" s="25">
        <v>0</v>
      </c>
      <c r="G18" s="25">
        <v>0</v>
      </c>
      <c r="H18" s="25">
        <v>171677</v>
      </c>
      <c r="I18" s="25">
        <v>171676.18</v>
      </c>
      <c r="J18" s="27">
        <f t="shared" si="1"/>
        <v>171.67699999999999</v>
      </c>
      <c r="K18" s="27">
        <f t="shared" si="2"/>
        <v>171.67599999999999</v>
      </c>
      <c r="L18" s="27">
        <f t="shared" si="3"/>
        <v>0</v>
      </c>
      <c r="M18" s="27">
        <f t="shared" si="4"/>
        <v>0</v>
      </c>
    </row>
    <row r="19" spans="1:13" x14ac:dyDescent="0.35">
      <c r="A19" s="24" t="s">
        <v>65</v>
      </c>
      <c r="B19" s="24" t="s">
        <v>66</v>
      </c>
      <c r="C19" s="24" t="s">
        <v>71</v>
      </c>
      <c r="D19" s="25">
        <v>168575.31</v>
      </c>
      <c r="E19" s="25">
        <v>168574.99</v>
      </c>
      <c r="F19" s="25">
        <v>0</v>
      </c>
      <c r="G19" s="25">
        <v>0</v>
      </c>
      <c r="H19" s="25">
        <v>168575.31</v>
      </c>
      <c r="I19" s="25">
        <v>168574.99</v>
      </c>
      <c r="J19" s="27">
        <f t="shared" si="1"/>
        <v>168.57499999999999</v>
      </c>
      <c r="K19" s="27">
        <f t="shared" si="2"/>
        <v>168.57499999999999</v>
      </c>
      <c r="L19" s="27">
        <f t="shared" si="3"/>
        <v>0</v>
      </c>
      <c r="M19" s="27">
        <f t="shared" si="4"/>
        <v>0</v>
      </c>
    </row>
    <row r="20" spans="1:13" x14ac:dyDescent="0.35">
      <c r="A20" s="24" t="s">
        <v>65</v>
      </c>
      <c r="B20" s="24" t="s">
        <v>66</v>
      </c>
      <c r="C20" s="24" t="s">
        <v>51</v>
      </c>
      <c r="D20" s="25">
        <v>168575.31</v>
      </c>
      <c r="E20" s="25">
        <v>168574.99</v>
      </c>
      <c r="F20" s="25">
        <v>0</v>
      </c>
      <c r="G20" s="25">
        <v>0</v>
      </c>
      <c r="H20" s="25">
        <v>168575.31</v>
      </c>
      <c r="I20" s="25">
        <v>168574.99</v>
      </c>
      <c r="J20" s="27">
        <f t="shared" si="1"/>
        <v>168.57499999999999</v>
      </c>
      <c r="K20" s="27">
        <f t="shared" si="2"/>
        <v>168.57499999999999</v>
      </c>
      <c r="L20" s="27">
        <f t="shared" si="3"/>
        <v>0</v>
      </c>
      <c r="M20" s="27">
        <f t="shared" si="4"/>
        <v>0</v>
      </c>
    </row>
    <row r="21" spans="1:13" x14ac:dyDescent="0.35">
      <c r="A21" s="24" t="s">
        <v>65</v>
      </c>
      <c r="B21" s="24" t="s">
        <v>66</v>
      </c>
      <c r="C21" s="24" t="s">
        <v>72</v>
      </c>
      <c r="D21" s="25">
        <v>400704200</v>
      </c>
      <c r="E21" s="25">
        <v>399909487.27999997</v>
      </c>
      <c r="F21" s="25">
        <v>0</v>
      </c>
      <c r="G21" s="25">
        <v>0</v>
      </c>
      <c r="H21" s="25">
        <v>400704200</v>
      </c>
      <c r="I21" s="25">
        <v>399909487.27999997</v>
      </c>
      <c r="J21" s="27">
        <f t="shared" si="1"/>
        <v>400704.2</v>
      </c>
      <c r="K21" s="27">
        <f t="shared" si="2"/>
        <v>399909.48700000002</v>
      </c>
      <c r="L21" s="27">
        <f t="shared" si="3"/>
        <v>0</v>
      </c>
      <c r="M21" s="27">
        <f t="shared" si="4"/>
        <v>0</v>
      </c>
    </row>
    <row r="22" spans="1:13" x14ac:dyDescent="0.35">
      <c r="A22" s="24" t="s">
        <v>65</v>
      </c>
      <c r="B22" s="24" t="s">
        <v>66</v>
      </c>
      <c r="C22" s="24" t="s">
        <v>52</v>
      </c>
      <c r="D22" s="25">
        <v>400704200</v>
      </c>
      <c r="E22" s="25">
        <v>399909487.27999997</v>
      </c>
      <c r="F22" s="25">
        <v>0</v>
      </c>
      <c r="G22" s="25">
        <v>0</v>
      </c>
      <c r="H22" s="25">
        <v>400704200</v>
      </c>
      <c r="I22" s="25">
        <v>399909487.27999997</v>
      </c>
      <c r="J22" s="27">
        <f t="shared" si="1"/>
        <v>400704.2</v>
      </c>
      <c r="K22" s="27">
        <f t="shared" si="2"/>
        <v>399909.48700000002</v>
      </c>
      <c r="L22" s="27">
        <f t="shared" si="3"/>
        <v>0</v>
      </c>
      <c r="M22" s="27">
        <f t="shared" si="4"/>
        <v>0</v>
      </c>
    </row>
    <row r="23" spans="1:13" x14ac:dyDescent="0.35">
      <c r="A23" s="24" t="s">
        <v>65</v>
      </c>
      <c r="B23" s="24" t="s">
        <v>66</v>
      </c>
      <c r="C23" s="24" t="s">
        <v>73</v>
      </c>
      <c r="D23" s="25">
        <v>0</v>
      </c>
      <c r="E23" s="25">
        <v>0</v>
      </c>
      <c r="F23" s="25">
        <v>52288989</v>
      </c>
      <c r="G23" s="25">
        <v>51217540.68</v>
      </c>
      <c r="H23" s="25">
        <v>52288989</v>
      </c>
      <c r="I23" s="25">
        <v>51217540.68</v>
      </c>
      <c r="J23" s="27">
        <f t="shared" si="1"/>
        <v>0</v>
      </c>
      <c r="K23" s="27">
        <f t="shared" si="2"/>
        <v>0</v>
      </c>
      <c r="L23" s="27">
        <f t="shared" si="3"/>
        <v>52288.989000000001</v>
      </c>
      <c r="M23" s="27">
        <f t="shared" si="4"/>
        <v>51217.540999999997</v>
      </c>
    </row>
    <row r="24" spans="1:13" x14ac:dyDescent="0.35">
      <c r="A24" s="24" t="s">
        <v>65</v>
      </c>
      <c r="B24" s="24" t="s">
        <v>66</v>
      </c>
      <c r="C24" s="24" t="s">
        <v>74</v>
      </c>
      <c r="D24" s="25">
        <v>0</v>
      </c>
      <c r="E24" s="25">
        <v>0</v>
      </c>
      <c r="F24" s="25">
        <v>52288989</v>
      </c>
      <c r="G24" s="25">
        <v>51217540.68</v>
      </c>
      <c r="H24" s="25">
        <v>52288989</v>
      </c>
      <c r="I24" s="25">
        <v>51217540.68</v>
      </c>
      <c r="J24" s="27">
        <f t="shared" si="1"/>
        <v>0</v>
      </c>
      <c r="K24" s="27">
        <f t="shared" si="2"/>
        <v>0</v>
      </c>
      <c r="L24" s="27">
        <f t="shared" si="3"/>
        <v>52288.989000000001</v>
      </c>
      <c r="M24" s="27">
        <f t="shared" si="4"/>
        <v>51217.540999999997</v>
      </c>
    </row>
    <row r="25" spans="1:13" x14ac:dyDescent="0.35">
      <c r="A25" s="24" t="s">
        <v>65</v>
      </c>
      <c r="B25" s="24" t="s">
        <v>66</v>
      </c>
      <c r="C25" s="24" t="s">
        <v>53</v>
      </c>
      <c r="D25" s="25">
        <v>0</v>
      </c>
      <c r="E25" s="25">
        <v>0</v>
      </c>
      <c r="F25" s="25">
        <v>52288989</v>
      </c>
      <c r="G25" s="25">
        <v>51217540.68</v>
      </c>
      <c r="H25" s="25">
        <v>52288989</v>
      </c>
      <c r="I25" s="25">
        <v>51217540.68</v>
      </c>
      <c r="J25" s="27">
        <f t="shared" si="1"/>
        <v>0</v>
      </c>
      <c r="K25" s="27">
        <f t="shared" si="2"/>
        <v>0</v>
      </c>
      <c r="L25" s="27">
        <f t="shared" si="3"/>
        <v>52288.989000000001</v>
      </c>
      <c r="M25" s="27">
        <f t="shared" si="4"/>
        <v>51217.540999999997</v>
      </c>
    </row>
    <row r="26" spans="1:13" x14ac:dyDescent="0.35">
      <c r="A26" s="22" t="s">
        <v>65</v>
      </c>
      <c r="B26" s="22" t="s">
        <v>75</v>
      </c>
      <c r="C26" s="22" t="s">
        <v>66</v>
      </c>
      <c r="D26" s="23">
        <v>20081908</v>
      </c>
      <c r="E26" s="23">
        <v>20081903.550000001</v>
      </c>
      <c r="F26" s="23">
        <v>0</v>
      </c>
      <c r="G26" s="23">
        <v>0</v>
      </c>
      <c r="H26" s="23">
        <v>20081908</v>
      </c>
      <c r="I26" s="23">
        <v>20081903.550000001</v>
      </c>
      <c r="J26" s="27">
        <f t="shared" si="1"/>
        <v>20081.907999999999</v>
      </c>
      <c r="K26" s="27">
        <f t="shared" si="2"/>
        <v>20081.903999999999</v>
      </c>
      <c r="L26" s="27">
        <f t="shared" si="3"/>
        <v>0</v>
      </c>
      <c r="M26" s="27">
        <f t="shared" si="4"/>
        <v>0</v>
      </c>
    </row>
    <row r="27" spans="1:13" x14ac:dyDescent="0.35">
      <c r="A27" s="24" t="s">
        <v>65</v>
      </c>
      <c r="B27" s="24" t="s">
        <v>75</v>
      </c>
      <c r="C27" s="24" t="s">
        <v>67</v>
      </c>
      <c r="D27" s="25">
        <v>20081908</v>
      </c>
      <c r="E27" s="25">
        <v>20081903.550000001</v>
      </c>
      <c r="F27" s="25">
        <v>0</v>
      </c>
      <c r="G27" s="25">
        <v>0</v>
      </c>
      <c r="H27" s="25">
        <v>20081908</v>
      </c>
      <c r="I27" s="25">
        <v>20081903.550000001</v>
      </c>
      <c r="J27" s="27">
        <f t="shared" si="1"/>
        <v>20081.907999999999</v>
      </c>
      <c r="K27" s="27">
        <f t="shared" si="2"/>
        <v>20081.903999999999</v>
      </c>
      <c r="L27" s="27">
        <f t="shared" si="3"/>
        <v>0</v>
      </c>
      <c r="M27" s="27">
        <f t="shared" si="4"/>
        <v>0</v>
      </c>
    </row>
    <row r="28" spans="1:13" x14ac:dyDescent="0.35">
      <c r="A28" s="24" t="s">
        <v>65</v>
      </c>
      <c r="B28" s="24" t="s">
        <v>75</v>
      </c>
      <c r="C28" s="24" t="s">
        <v>68</v>
      </c>
      <c r="D28" s="25">
        <v>17701067</v>
      </c>
      <c r="E28" s="25">
        <v>17701066.48</v>
      </c>
      <c r="F28" s="25">
        <v>0</v>
      </c>
      <c r="G28" s="25">
        <v>0</v>
      </c>
      <c r="H28" s="25">
        <v>17701067</v>
      </c>
      <c r="I28" s="25">
        <v>17701066.48</v>
      </c>
      <c r="J28" s="27">
        <f t="shared" si="1"/>
        <v>17701.066999999999</v>
      </c>
      <c r="K28" s="27">
        <f t="shared" si="2"/>
        <v>17701.065999999999</v>
      </c>
      <c r="L28" s="27">
        <f t="shared" si="3"/>
        <v>0</v>
      </c>
      <c r="M28" s="27">
        <f t="shared" si="4"/>
        <v>0</v>
      </c>
    </row>
    <row r="29" spans="1:13" x14ac:dyDescent="0.35">
      <c r="A29" s="24" t="s">
        <v>65</v>
      </c>
      <c r="B29" s="24" t="s">
        <v>75</v>
      </c>
      <c r="C29" s="24" t="s">
        <v>35</v>
      </c>
      <c r="D29" s="25">
        <v>14719803</v>
      </c>
      <c r="E29" s="25">
        <v>14719802.48</v>
      </c>
      <c r="F29" s="25">
        <v>0</v>
      </c>
      <c r="G29" s="25">
        <v>0</v>
      </c>
      <c r="H29" s="25">
        <v>14719803</v>
      </c>
      <c r="I29" s="25">
        <v>14719802.48</v>
      </c>
      <c r="J29" s="27">
        <f t="shared" si="1"/>
        <v>14719.803</v>
      </c>
      <c r="K29" s="27">
        <f t="shared" si="2"/>
        <v>14719.802</v>
      </c>
      <c r="L29" s="27">
        <f t="shared" si="3"/>
        <v>0</v>
      </c>
      <c r="M29" s="27">
        <f t="shared" si="4"/>
        <v>0</v>
      </c>
    </row>
    <row r="30" spans="1:13" x14ac:dyDescent="0.35">
      <c r="A30" s="24" t="s">
        <v>65</v>
      </c>
      <c r="B30" s="24" t="s">
        <v>75</v>
      </c>
      <c r="C30" s="24" t="s">
        <v>69</v>
      </c>
      <c r="D30" s="25">
        <v>14719803</v>
      </c>
      <c r="E30" s="25">
        <v>14719802.48</v>
      </c>
      <c r="F30" s="25">
        <v>0</v>
      </c>
      <c r="G30" s="25">
        <v>0</v>
      </c>
      <c r="H30" s="25">
        <v>14719803</v>
      </c>
      <c r="I30" s="25">
        <v>14719802.48</v>
      </c>
      <c r="J30" s="27">
        <f t="shared" si="1"/>
        <v>14719.803</v>
      </c>
      <c r="K30" s="27">
        <f t="shared" si="2"/>
        <v>14719.802</v>
      </c>
      <c r="L30" s="27">
        <f t="shared" si="3"/>
        <v>0</v>
      </c>
      <c r="M30" s="27">
        <f t="shared" si="4"/>
        <v>0</v>
      </c>
    </row>
    <row r="31" spans="1:13" x14ac:dyDescent="0.35">
      <c r="A31" s="24" t="s">
        <v>65</v>
      </c>
      <c r="B31" s="24" t="s">
        <v>75</v>
      </c>
      <c r="C31" s="24" t="s">
        <v>36</v>
      </c>
      <c r="D31" s="25">
        <v>2981264</v>
      </c>
      <c r="E31" s="25">
        <v>2981264</v>
      </c>
      <c r="F31" s="25">
        <v>0</v>
      </c>
      <c r="G31" s="25">
        <v>0</v>
      </c>
      <c r="H31" s="25">
        <v>2981264</v>
      </c>
      <c r="I31" s="25">
        <v>2981264</v>
      </c>
      <c r="J31" s="27">
        <f t="shared" si="1"/>
        <v>2981.2640000000001</v>
      </c>
      <c r="K31" s="27">
        <f t="shared" si="2"/>
        <v>2981.2640000000001</v>
      </c>
      <c r="L31" s="27">
        <f t="shared" si="3"/>
        <v>0</v>
      </c>
      <c r="M31" s="27">
        <f t="shared" si="4"/>
        <v>0</v>
      </c>
    </row>
    <row r="32" spans="1:13" x14ac:dyDescent="0.35">
      <c r="A32" s="24" t="s">
        <v>65</v>
      </c>
      <c r="B32" s="24" t="s">
        <v>75</v>
      </c>
      <c r="C32" s="24" t="s">
        <v>70</v>
      </c>
      <c r="D32" s="25">
        <v>2380841</v>
      </c>
      <c r="E32" s="25">
        <v>2380837.0699999998</v>
      </c>
      <c r="F32" s="25">
        <v>0</v>
      </c>
      <c r="G32" s="25">
        <v>0</v>
      </c>
      <c r="H32" s="25">
        <v>2380841</v>
      </c>
      <c r="I32" s="25">
        <v>2380837.0699999998</v>
      </c>
      <c r="J32" s="27">
        <f t="shared" si="1"/>
        <v>2380.8409999999999</v>
      </c>
      <c r="K32" s="27">
        <f t="shared" si="2"/>
        <v>2380.837</v>
      </c>
      <c r="L32" s="27">
        <f t="shared" si="3"/>
        <v>0</v>
      </c>
      <c r="M32" s="27">
        <f t="shared" si="4"/>
        <v>0</v>
      </c>
    </row>
    <row r="33" spans="1:13" x14ac:dyDescent="0.35">
      <c r="A33" s="24" t="s">
        <v>65</v>
      </c>
      <c r="B33" s="24" t="s">
        <v>75</v>
      </c>
      <c r="C33" s="24" t="s">
        <v>37</v>
      </c>
      <c r="D33" s="25">
        <v>537477</v>
      </c>
      <c r="E33" s="25">
        <v>537476.52</v>
      </c>
      <c r="F33" s="25">
        <v>0</v>
      </c>
      <c r="G33" s="25">
        <v>0</v>
      </c>
      <c r="H33" s="25">
        <v>537477</v>
      </c>
      <c r="I33" s="25">
        <v>537476.52</v>
      </c>
      <c r="J33" s="27">
        <f t="shared" si="1"/>
        <v>537.47699999999998</v>
      </c>
      <c r="K33" s="27">
        <f t="shared" si="2"/>
        <v>537.47699999999998</v>
      </c>
      <c r="L33" s="27">
        <f t="shared" si="3"/>
        <v>0</v>
      </c>
      <c r="M33" s="27">
        <f t="shared" si="4"/>
        <v>0</v>
      </c>
    </row>
    <row r="34" spans="1:13" x14ac:dyDescent="0.35">
      <c r="A34" s="24" t="s">
        <v>65</v>
      </c>
      <c r="B34" s="24" t="s">
        <v>75</v>
      </c>
      <c r="C34" s="24" t="s">
        <v>38</v>
      </c>
      <c r="D34" s="25">
        <v>1422830</v>
      </c>
      <c r="E34" s="25">
        <v>1422828.34</v>
      </c>
      <c r="F34" s="25">
        <v>0</v>
      </c>
      <c r="G34" s="25">
        <v>0</v>
      </c>
      <c r="H34" s="25">
        <v>1422830</v>
      </c>
      <c r="I34" s="25">
        <v>1422828.34</v>
      </c>
      <c r="J34" s="27">
        <f t="shared" si="1"/>
        <v>1422.83</v>
      </c>
      <c r="K34" s="27">
        <f t="shared" si="2"/>
        <v>1422.828</v>
      </c>
      <c r="L34" s="27">
        <f t="shared" si="3"/>
        <v>0</v>
      </c>
      <c r="M34" s="27">
        <f t="shared" si="4"/>
        <v>0</v>
      </c>
    </row>
    <row r="35" spans="1:13" x14ac:dyDescent="0.35">
      <c r="A35" s="24" t="s">
        <v>65</v>
      </c>
      <c r="B35" s="24" t="s">
        <v>75</v>
      </c>
      <c r="C35" s="24" t="s">
        <v>39</v>
      </c>
      <c r="D35" s="25">
        <v>4060</v>
      </c>
      <c r="E35" s="25">
        <v>4060</v>
      </c>
      <c r="F35" s="25">
        <v>0</v>
      </c>
      <c r="G35" s="25">
        <v>0</v>
      </c>
      <c r="H35" s="25">
        <v>4060</v>
      </c>
      <c r="I35" s="25">
        <v>4060</v>
      </c>
      <c r="J35" s="27">
        <f t="shared" si="1"/>
        <v>4.0599999999999996</v>
      </c>
      <c r="K35" s="27">
        <f t="shared" si="2"/>
        <v>4.0599999999999996</v>
      </c>
      <c r="L35" s="27">
        <f t="shared" si="3"/>
        <v>0</v>
      </c>
      <c r="M35" s="27">
        <f t="shared" si="4"/>
        <v>0</v>
      </c>
    </row>
    <row r="36" spans="1:13" x14ac:dyDescent="0.35">
      <c r="A36" s="24" t="s">
        <v>65</v>
      </c>
      <c r="B36" s="24" t="s">
        <v>75</v>
      </c>
      <c r="C36" s="24" t="s">
        <v>40</v>
      </c>
      <c r="D36" s="25">
        <v>416474</v>
      </c>
      <c r="E36" s="25">
        <v>416472.21</v>
      </c>
      <c r="F36" s="25">
        <v>0</v>
      </c>
      <c r="G36" s="25">
        <v>0</v>
      </c>
      <c r="H36" s="25">
        <v>416474</v>
      </c>
      <c r="I36" s="25">
        <v>416472.21</v>
      </c>
      <c r="J36" s="27">
        <f t="shared" si="1"/>
        <v>416.47399999999999</v>
      </c>
      <c r="K36" s="27">
        <f t="shared" si="2"/>
        <v>416.47199999999998</v>
      </c>
      <c r="L36" s="27">
        <f t="shared" si="3"/>
        <v>0</v>
      </c>
      <c r="M36" s="27">
        <f t="shared" si="4"/>
        <v>0</v>
      </c>
    </row>
    <row r="37" spans="1:13" x14ac:dyDescent="0.35">
      <c r="A37" s="24" t="s">
        <v>65</v>
      </c>
      <c r="B37" s="24" t="s">
        <v>75</v>
      </c>
      <c r="C37" s="24" t="s">
        <v>41</v>
      </c>
      <c r="D37" s="25">
        <v>237759</v>
      </c>
      <c r="E37" s="25">
        <v>237758.16</v>
      </c>
      <c r="F37" s="25">
        <v>0</v>
      </c>
      <c r="G37" s="25">
        <v>0</v>
      </c>
      <c r="H37" s="25">
        <v>237759</v>
      </c>
      <c r="I37" s="25">
        <v>237758.16</v>
      </c>
      <c r="J37" s="27">
        <f t="shared" si="1"/>
        <v>237.75899999999999</v>
      </c>
      <c r="K37" s="27">
        <f t="shared" si="2"/>
        <v>237.75800000000001</v>
      </c>
      <c r="L37" s="27">
        <f t="shared" si="3"/>
        <v>0</v>
      </c>
      <c r="M37" s="27">
        <f t="shared" si="4"/>
        <v>0</v>
      </c>
    </row>
    <row r="38" spans="1:13" x14ac:dyDescent="0.35">
      <c r="A38" s="24" t="s">
        <v>65</v>
      </c>
      <c r="B38" s="24" t="s">
        <v>75</v>
      </c>
      <c r="C38" s="24" t="s">
        <v>42</v>
      </c>
      <c r="D38" s="25">
        <v>7038</v>
      </c>
      <c r="E38" s="25">
        <v>7037.87</v>
      </c>
      <c r="F38" s="25">
        <v>0</v>
      </c>
      <c r="G38" s="25">
        <v>0</v>
      </c>
      <c r="H38" s="25">
        <v>7038</v>
      </c>
      <c r="I38" s="25">
        <v>7037.87</v>
      </c>
      <c r="J38" s="27">
        <f t="shared" si="1"/>
        <v>7.0380000000000003</v>
      </c>
      <c r="K38" s="27">
        <f t="shared" si="2"/>
        <v>7.0380000000000003</v>
      </c>
      <c r="L38" s="27">
        <f t="shared" si="3"/>
        <v>0</v>
      </c>
      <c r="M38" s="27">
        <f t="shared" si="4"/>
        <v>0</v>
      </c>
    </row>
    <row r="39" spans="1:13" x14ac:dyDescent="0.35">
      <c r="A39" s="24" t="s">
        <v>65</v>
      </c>
      <c r="B39" s="24" t="s">
        <v>75</v>
      </c>
      <c r="C39" s="24" t="s">
        <v>43</v>
      </c>
      <c r="D39" s="25">
        <v>171677</v>
      </c>
      <c r="E39" s="25">
        <v>171676.18</v>
      </c>
      <c r="F39" s="25">
        <v>0</v>
      </c>
      <c r="G39" s="25">
        <v>0</v>
      </c>
      <c r="H39" s="25">
        <v>171677</v>
      </c>
      <c r="I39" s="25">
        <v>171676.18</v>
      </c>
      <c r="J39" s="27">
        <f t="shared" si="1"/>
        <v>171.67699999999999</v>
      </c>
      <c r="K39" s="27">
        <f t="shared" si="2"/>
        <v>171.67599999999999</v>
      </c>
      <c r="L39" s="27">
        <f t="shared" si="3"/>
        <v>0</v>
      </c>
      <c r="M39" s="27">
        <f t="shared" si="4"/>
        <v>0</v>
      </c>
    </row>
    <row r="40" spans="1:13" x14ac:dyDescent="0.35">
      <c r="A40" s="22" t="s">
        <v>65</v>
      </c>
      <c r="B40" s="22" t="s">
        <v>76</v>
      </c>
      <c r="C40" s="22" t="s">
        <v>66</v>
      </c>
      <c r="D40" s="23">
        <v>74500</v>
      </c>
      <c r="E40" s="23">
        <v>74500</v>
      </c>
      <c r="F40" s="23">
        <v>0</v>
      </c>
      <c r="G40" s="23">
        <v>0</v>
      </c>
      <c r="H40" s="23">
        <v>74500</v>
      </c>
      <c r="I40" s="23">
        <v>74500</v>
      </c>
      <c r="J40" s="27">
        <f t="shared" si="1"/>
        <v>74.5</v>
      </c>
      <c r="K40" s="27">
        <f t="shared" si="2"/>
        <v>74.5</v>
      </c>
      <c r="L40" s="27">
        <f t="shared" si="3"/>
        <v>0</v>
      </c>
      <c r="M40" s="27">
        <f t="shared" si="4"/>
        <v>0</v>
      </c>
    </row>
    <row r="41" spans="1:13" x14ac:dyDescent="0.35">
      <c r="A41" s="24" t="s">
        <v>65</v>
      </c>
      <c r="B41" s="24" t="s">
        <v>76</v>
      </c>
      <c r="C41" s="24" t="s">
        <v>67</v>
      </c>
      <c r="D41" s="25">
        <v>74500</v>
      </c>
      <c r="E41" s="25">
        <v>74500</v>
      </c>
      <c r="F41" s="25">
        <v>0</v>
      </c>
      <c r="G41" s="25">
        <v>0</v>
      </c>
      <c r="H41" s="25">
        <v>74500</v>
      </c>
      <c r="I41" s="25">
        <v>74500</v>
      </c>
      <c r="J41" s="27">
        <f t="shared" si="1"/>
        <v>74.5</v>
      </c>
      <c r="K41" s="27">
        <f t="shared" si="2"/>
        <v>74.5</v>
      </c>
      <c r="L41" s="27">
        <f t="shared" si="3"/>
        <v>0</v>
      </c>
      <c r="M41" s="27">
        <f t="shared" si="4"/>
        <v>0</v>
      </c>
    </row>
    <row r="42" spans="1:13" x14ac:dyDescent="0.35">
      <c r="A42" s="24" t="s">
        <v>65</v>
      </c>
      <c r="B42" s="24" t="s">
        <v>76</v>
      </c>
      <c r="C42" s="24" t="s">
        <v>70</v>
      </c>
      <c r="D42" s="25">
        <v>74500</v>
      </c>
      <c r="E42" s="25">
        <v>74500</v>
      </c>
      <c r="F42" s="25">
        <v>0</v>
      </c>
      <c r="G42" s="25">
        <v>0</v>
      </c>
      <c r="H42" s="25">
        <v>74500</v>
      </c>
      <c r="I42" s="25">
        <v>74500</v>
      </c>
      <c r="J42" s="27">
        <f t="shared" si="1"/>
        <v>74.5</v>
      </c>
      <c r="K42" s="27">
        <f t="shared" si="2"/>
        <v>74.5</v>
      </c>
      <c r="L42" s="27">
        <f t="shared" si="3"/>
        <v>0</v>
      </c>
      <c r="M42" s="27">
        <f t="shared" si="4"/>
        <v>0</v>
      </c>
    </row>
    <row r="43" spans="1:13" x14ac:dyDescent="0.35">
      <c r="A43" s="24" t="s">
        <v>65</v>
      </c>
      <c r="B43" s="24" t="s">
        <v>76</v>
      </c>
      <c r="C43" s="24" t="s">
        <v>38</v>
      </c>
      <c r="D43" s="25">
        <v>74500</v>
      </c>
      <c r="E43" s="25">
        <v>74500</v>
      </c>
      <c r="F43" s="25">
        <v>0</v>
      </c>
      <c r="G43" s="25">
        <v>0</v>
      </c>
      <c r="H43" s="25">
        <v>74500</v>
      </c>
      <c r="I43" s="25">
        <v>74500</v>
      </c>
      <c r="J43" s="27">
        <f t="shared" si="1"/>
        <v>74.5</v>
      </c>
      <c r="K43" s="27">
        <f t="shared" si="2"/>
        <v>74.5</v>
      </c>
      <c r="L43" s="27">
        <f t="shared" si="3"/>
        <v>0</v>
      </c>
      <c r="M43" s="27">
        <f t="shared" si="4"/>
        <v>0</v>
      </c>
    </row>
    <row r="44" spans="1:13" x14ac:dyDescent="0.35">
      <c r="A44" s="22" t="s">
        <v>65</v>
      </c>
      <c r="B44" s="22" t="s">
        <v>77</v>
      </c>
      <c r="C44" s="22" t="s">
        <v>66</v>
      </c>
      <c r="D44" s="23">
        <v>168575.31</v>
      </c>
      <c r="E44" s="23">
        <v>168574.99</v>
      </c>
      <c r="F44" s="23">
        <v>0</v>
      </c>
      <c r="G44" s="23">
        <v>0</v>
      </c>
      <c r="H44" s="23">
        <v>168575.31</v>
      </c>
      <c r="I44" s="23">
        <v>168574.99</v>
      </c>
      <c r="J44" s="27">
        <f t="shared" si="1"/>
        <v>168.57499999999999</v>
      </c>
      <c r="K44" s="27">
        <f t="shared" si="2"/>
        <v>168.57499999999999</v>
      </c>
      <c r="L44" s="27">
        <f t="shared" si="3"/>
        <v>0</v>
      </c>
      <c r="M44" s="27">
        <f t="shared" si="4"/>
        <v>0</v>
      </c>
    </row>
    <row r="45" spans="1:13" x14ac:dyDescent="0.35">
      <c r="A45" s="24" t="s">
        <v>65</v>
      </c>
      <c r="B45" s="24" t="s">
        <v>77</v>
      </c>
      <c r="C45" s="24" t="s">
        <v>67</v>
      </c>
      <c r="D45" s="25">
        <v>168575.31</v>
      </c>
      <c r="E45" s="25">
        <v>168574.99</v>
      </c>
      <c r="F45" s="25">
        <v>0</v>
      </c>
      <c r="G45" s="25">
        <v>0</v>
      </c>
      <c r="H45" s="25">
        <v>168575.31</v>
      </c>
      <c r="I45" s="25">
        <v>168574.99</v>
      </c>
      <c r="J45" s="27">
        <f t="shared" si="1"/>
        <v>168.57499999999999</v>
      </c>
      <c r="K45" s="27">
        <f t="shared" si="2"/>
        <v>168.57499999999999</v>
      </c>
      <c r="L45" s="27">
        <f t="shared" si="3"/>
        <v>0</v>
      </c>
      <c r="M45" s="27">
        <f t="shared" si="4"/>
        <v>0</v>
      </c>
    </row>
    <row r="46" spans="1:13" x14ac:dyDescent="0.35">
      <c r="A46" s="24" t="s">
        <v>65</v>
      </c>
      <c r="B46" s="24" t="s">
        <v>77</v>
      </c>
      <c r="C46" s="24" t="s">
        <v>71</v>
      </c>
      <c r="D46" s="25">
        <v>168575.31</v>
      </c>
      <c r="E46" s="25">
        <v>168574.99</v>
      </c>
      <c r="F46" s="25">
        <v>0</v>
      </c>
      <c r="G46" s="25">
        <v>0</v>
      </c>
      <c r="H46" s="25">
        <v>168575.31</v>
      </c>
      <c r="I46" s="25">
        <v>168574.99</v>
      </c>
      <c r="J46" s="27">
        <f t="shared" si="1"/>
        <v>168.57499999999999</v>
      </c>
      <c r="K46" s="27">
        <f t="shared" si="2"/>
        <v>168.57499999999999</v>
      </c>
      <c r="L46" s="27">
        <f t="shared" si="3"/>
        <v>0</v>
      </c>
      <c r="M46" s="27">
        <f t="shared" si="4"/>
        <v>0</v>
      </c>
    </row>
    <row r="47" spans="1:13" x14ac:dyDescent="0.35">
      <c r="A47" s="24" t="s">
        <v>65</v>
      </c>
      <c r="B47" s="24" t="s">
        <v>77</v>
      </c>
      <c r="C47" s="24" t="s">
        <v>51</v>
      </c>
      <c r="D47" s="25">
        <v>168575.31</v>
      </c>
      <c r="E47" s="25">
        <v>168574.99</v>
      </c>
      <c r="F47" s="25">
        <v>0</v>
      </c>
      <c r="G47" s="25">
        <v>0</v>
      </c>
      <c r="H47" s="25">
        <v>168575.31</v>
      </c>
      <c r="I47" s="25">
        <v>168574.99</v>
      </c>
      <c r="J47" s="27">
        <f t="shared" si="1"/>
        <v>168.57499999999999</v>
      </c>
      <c r="K47" s="27">
        <f t="shared" si="2"/>
        <v>168.57499999999999</v>
      </c>
      <c r="L47" s="27">
        <f t="shared" si="3"/>
        <v>0</v>
      </c>
      <c r="M47" s="27">
        <f t="shared" si="4"/>
        <v>0</v>
      </c>
    </row>
    <row r="48" spans="1:13" x14ac:dyDescent="0.35">
      <c r="A48" s="22" t="s">
        <v>65</v>
      </c>
      <c r="B48" s="22" t="s">
        <v>78</v>
      </c>
      <c r="C48" s="22" t="s">
        <v>66</v>
      </c>
      <c r="D48" s="23">
        <v>388584200</v>
      </c>
      <c r="E48" s="23">
        <v>388584200</v>
      </c>
      <c r="F48" s="23">
        <v>0</v>
      </c>
      <c r="G48" s="23">
        <v>0</v>
      </c>
      <c r="H48" s="23">
        <v>388584200</v>
      </c>
      <c r="I48" s="23">
        <v>388584200</v>
      </c>
      <c r="J48" s="27">
        <f t="shared" si="1"/>
        <v>388584.2</v>
      </c>
      <c r="K48" s="27">
        <f t="shared" si="2"/>
        <v>388584.2</v>
      </c>
      <c r="L48" s="27">
        <f t="shared" si="3"/>
        <v>0</v>
      </c>
      <c r="M48" s="27">
        <f t="shared" si="4"/>
        <v>0</v>
      </c>
    </row>
    <row r="49" spans="1:13" x14ac:dyDescent="0.35">
      <c r="A49" s="24" t="s">
        <v>65</v>
      </c>
      <c r="B49" s="24" t="s">
        <v>78</v>
      </c>
      <c r="C49" s="24" t="s">
        <v>67</v>
      </c>
      <c r="D49" s="25">
        <v>388584200</v>
      </c>
      <c r="E49" s="25">
        <v>388584200</v>
      </c>
      <c r="F49" s="25">
        <v>0</v>
      </c>
      <c r="G49" s="25">
        <v>0</v>
      </c>
      <c r="H49" s="25">
        <v>388584200</v>
      </c>
      <c r="I49" s="25">
        <v>388584200</v>
      </c>
      <c r="J49" s="27">
        <f t="shared" si="1"/>
        <v>388584.2</v>
      </c>
      <c r="K49" s="27">
        <f t="shared" si="2"/>
        <v>388584.2</v>
      </c>
      <c r="L49" s="27">
        <f t="shared" si="3"/>
        <v>0</v>
      </c>
      <c r="M49" s="27">
        <f t="shared" si="4"/>
        <v>0</v>
      </c>
    </row>
    <row r="50" spans="1:13" x14ac:dyDescent="0.35">
      <c r="A50" s="24" t="s">
        <v>65</v>
      </c>
      <c r="B50" s="24" t="s">
        <v>78</v>
      </c>
      <c r="C50" s="24" t="s">
        <v>72</v>
      </c>
      <c r="D50" s="25">
        <v>388584200</v>
      </c>
      <c r="E50" s="25">
        <v>388584200</v>
      </c>
      <c r="F50" s="25">
        <v>0</v>
      </c>
      <c r="G50" s="25">
        <v>0</v>
      </c>
      <c r="H50" s="25">
        <v>388584200</v>
      </c>
      <c r="I50" s="25">
        <v>388584200</v>
      </c>
      <c r="J50" s="27">
        <f t="shared" si="1"/>
        <v>388584.2</v>
      </c>
      <c r="K50" s="27">
        <f t="shared" si="2"/>
        <v>388584.2</v>
      </c>
      <c r="L50" s="27">
        <f t="shared" si="3"/>
        <v>0</v>
      </c>
      <c r="M50" s="27">
        <f t="shared" si="4"/>
        <v>0</v>
      </c>
    </row>
    <row r="51" spans="1:13" x14ac:dyDescent="0.35">
      <c r="A51" s="24" t="s">
        <v>65</v>
      </c>
      <c r="B51" s="24" t="s">
        <v>78</v>
      </c>
      <c r="C51" s="24" t="s">
        <v>52</v>
      </c>
      <c r="D51" s="25">
        <v>388584200</v>
      </c>
      <c r="E51" s="25">
        <v>388584200</v>
      </c>
      <c r="F51" s="25">
        <v>0</v>
      </c>
      <c r="G51" s="25">
        <v>0</v>
      </c>
      <c r="H51" s="25">
        <v>388584200</v>
      </c>
      <c r="I51" s="25">
        <v>388584200</v>
      </c>
      <c r="J51" s="27">
        <f t="shared" si="1"/>
        <v>388584.2</v>
      </c>
      <c r="K51" s="27">
        <f t="shared" si="2"/>
        <v>388584.2</v>
      </c>
      <c r="L51" s="27">
        <f t="shared" si="3"/>
        <v>0</v>
      </c>
      <c r="M51" s="27">
        <f t="shared" si="4"/>
        <v>0</v>
      </c>
    </row>
    <row r="52" spans="1:13" x14ac:dyDescent="0.35">
      <c r="A52" s="22" t="s">
        <v>65</v>
      </c>
      <c r="B52" s="22" t="s">
        <v>79</v>
      </c>
      <c r="C52" s="22" t="s">
        <v>66</v>
      </c>
      <c r="D52" s="23">
        <v>1000000</v>
      </c>
      <c r="E52" s="23">
        <v>1000000</v>
      </c>
      <c r="F52" s="23">
        <v>0</v>
      </c>
      <c r="G52" s="23">
        <v>0</v>
      </c>
      <c r="H52" s="23">
        <v>1000000</v>
      </c>
      <c r="I52" s="23">
        <v>1000000</v>
      </c>
      <c r="J52" s="27">
        <f t="shared" si="1"/>
        <v>1000</v>
      </c>
      <c r="K52" s="27">
        <f t="shared" si="2"/>
        <v>1000</v>
      </c>
      <c r="L52" s="27">
        <f t="shared" si="3"/>
        <v>0</v>
      </c>
      <c r="M52" s="27">
        <f t="shared" si="4"/>
        <v>0</v>
      </c>
    </row>
    <row r="53" spans="1:13" x14ac:dyDescent="0.35">
      <c r="A53" s="24" t="s">
        <v>65</v>
      </c>
      <c r="B53" s="24" t="s">
        <v>79</v>
      </c>
      <c r="C53" s="24" t="s">
        <v>67</v>
      </c>
      <c r="D53" s="25">
        <v>1000000</v>
      </c>
      <c r="E53" s="25">
        <v>1000000</v>
      </c>
      <c r="F53" s="25">
        <v>0</v>
      </c>
      <c r="G53" s="25">
        <v>0</v>
      </c>
      <c r="H53" s="25">
        <v>1000000</v>
      </c>
      <c r="I53" s="25">
        <v>1000000</v>
      </c>
      <c r="J53" s="27">
        <f t="shared" si="1"/>
        <v>1000</v>
      </c>
      <c r="K53" s="27">
        <f t="shared" si="2"/>
        <v>1000</v>
      </c>
      <c r="L53" s="27">
        <f t="shared" si="3"/>
        <v>0</v>
      </c>
      <c r="M53" s="27">
        <f t="shared" si="4"/>
        <v>0</v>
      </c>
    </row>
    <row r="54" spans="1:13" x14ac:dyDescent="0.35">
      <c r="A54" s="24" t="s">
        <v>65</v>
      </c>
      <c r="B54" s="24" t="s">
        <v>79</v>
      </c>
      <c r="C54" s="24" t="s">
        <v>72</v>
      </c>
      <c r="D54" s="25">
        <v>1000000</v>
      </c>
      <c r="E54" s="25">
        <v>1000000</v>
      </c>
      <c r="F54" s="25">
        <v>0</v>
      </c>
      <c r="G54" s="25">
        <v>0</v>
      </c>
      <c r="H54" s="25">
        <v>1000000</v>
      </c>
      <c r="I54" s="25">
        <v>1000000</v>
      </c>
      <c r="J54" s="27">
        <f t="shared" si="1"/>
        <v>1000</v>
      </c>
      <c r="K54" s="27">
        <f t="shared" si="2"/>
        <v>1000</v>
      </c>
      <c r="L54" s="27">
        <f t="shared" si="3"/>
        <v>0</v>
      </c>
      <c r="M54" s="27">
        <f t="shared" si="4"/>
        <v>0</v>
      </c>
    </row>
    <row r="55" spans="1:13" x14ac:dyDescent="0.35">
      <c r="A55" s="24" t="s">
        <v>65</v>
      </c>
      <c r="B55" s="24" t="s">
        <v>79</v>
      </c>
      <c r="C55" s="24" t="s">
        <v>52</v>
      </c>
      <c r="D55" s="25">
        <v>1000000</v>
      </c>
      <c r="E55" s="25">
        <v>1000000</v>
      </c>
      <c r="F55" s="25">
        <v>0</v>
      </c>
      <c r="G55" s="25">
        <v>0</v>
      </c>
      <c r="H55" s="25">
        <v>1000000</v>
      </c>
      <c r="I55" s="25">
        <v>1000000</v>
      </c>
      <c r="J55" s="27">
        <f t="shared" si="1"/>
        <v>1000</v>
      </c>
      <c r="K55" s="27">
        <f t="shared" si="2"/>
        <v>1000</v>
      </c>
      <c r="L55" s="27">
        <f t="shared" si="3"/>
        <v>0</v>
      </c>
      <c r="M55" s="27">
        <f t="shared" si="4"/>
        <v>0</v>
      </c>
    </row>
    <row r="56" spans="1:13" x14ac:dyDescent="0.35">
      <c r="A56" s="22" t="s">
        <v>65</v>
      </c>
      <c r="B56" s="22" t="s">
        <v>80</v>
      </c>
      <c r="C56" s="22" t="s">
        <v>66</v>
      </c>
      <c r="D56" s="23">
        <v>11120000</v>
      </c>
      <c r="E56" s="23">
        <v>10325287.279999999</v>
      </c>
      <c r="F56" s="23">
        <v>52288989</v>
      </c>
      <c r="G56" s="23">
        <v>51217540.68</v>
      </c>
      <c r="H56" s="23">
        <v>63408989</v>
      </c>
      <c r="I56" s="23">
        <v>61542827.960000001</v>
      </c>
      <c r="J56" s="27">
        <f t="shared" si="1"/>
        <v>11120</v>
      </c>
      <c r="K56" s="27">
        <f t="shared" si="2"/>
        <v>10325.287</v>
      </c>
      <c r="L56" s="27">
        <f t="shared" si="3"/>
        <v>52288.989000000001</v>
      </c>
      <c r="M56" s="27">
        <f t="shared" si="4"/>
        <v>51217.540999999997</v>
      </c>
    </row>
    <row r="57" spans="1:13" x14ac:dyDescent="0.35">
      <c r="A57" s="24" t="s">
        <v>65</v>
      </c>
      <c r="B57" s="24" t="s">
        <v>80</v>
      </c>
      <c r="C57" s="24" t="s">
        <v>67</v>
      </c>
      <c r="D57" s="25">
        <v>11120000</v>
      </c>
      <c r="E57" s="25">
        <v>10325287.279999999</v>
      </c>
      <c r="F57" s="25">
        <v>0</v>
      </c>
      <c r="G57" s="25">
        <v>0</v>
      </c>
      <c r="H57" s="25">
        <v>11120000</v>
      </c>
      <c r="I57" s="25">
        <v>10325287.279999999</v>
      </c>
      <c r="J57" s="27">
        <f t="shared" si="1"/>
        <v>11120</v>
      </c>
      <c r="K57" s="27">
        <f t="shared" si="2"/>
        <v>10325.287</v>
      </c>
      <c r="L57" s="27">
        <f t="shared" si="3"/>
        <v>0</v>
      </c>
      <c r="M57" s="27">
        <f t="shared" si="4"/>
        <v>0</v>
      </c>
    </row>
    <row r="58" spans="1:13" x14ac:dyDescent="0.35">
      <c r="A58" s="24" t="s">
        <v>65</v>
      </c>
      <c r="B58" s="24" t="s">
        <v>80</v>
      </c>
      <c r="C58" s="24" t="s">
        <v>72</v>
      </c>
      <c r="D58" s="25">
        <v>11120000</v>
      </c>
      <c r="E58" s="25">
        <v>10325287.279999999</v>
      </c>
      <c r="F58" s="25">
        <v>0</v>
      </c>
      <c r="G58" s="25">
        <v>0</v>
      </c>
      <c r="H58" s="25">
        <v>11120000</v>
      </c>
      <c r="I58" s="25">
        <v>10325287.279999999</v>
      </c>
      <c r="J58" s="27">
        <f t="shared" si="1"/>
        <v>11120</v>
      </c>
      <c r="K58" s="27">
        <f t="shared" si="2"/>
        <v>10325.287</v>
      </c>
      <c r="L58" s="27">
        <f t="shared" si="3"/>
        <v>0</v>
      </c>
      <c r="M58" s="27">
        <f t="shared" si="4"/>
        <v>0</v>
      </c>
    </row>
    <row r="59" spans="1:13" x14ac:dyDescent="0.35">
      <c r="A59" s="24" t="s">
        <v>65</v>
      </c>
      <c r="B59" s="24" t="s">
        <v>80</v>
      </c>
      <c r="C59" s="24" t="s">
        <v>52</v>
      </c>
      <c r="D59" s="25">
        <v>11120000</v>
      </c>
      <c r="E59" s="25">
        <v>10325287.279999999</v>
      </c>
      <c r="F59" s="25">
        <v>0</v>
      </c>
      <c r="G59" s="25">
        <v>0</v>
      </c>
      <c r="H59" s="25">
        <v>11120000</v>
      </c>
      <c r="I59" s="25">
        <v>10325287.279999999</v>
      </c>
      <c r="J59" s="27">
        <f t="shared" si="1"/>
        <v>11120</v>
      </c>
      <c r="K59" s="27">
        <f t="shared" si="2"/>
        <v>10325.287</v>
      </c>
      <c r="L59" s="27">
        <f t="shared" si="3"/>
        <v>0</v>
      </c>
      <c r="M59" s="27">
        <f t="shared" si="4"/>
        <v>0</v>
      </c>
    </row>
    <row r="60" spans="1:13" x14ac:dyDescent="0.35">
      <c r="A60" s="24" t="s">
        <v>65</v>
      </c>
      <c r="B60" s="24" t="s">
        <v>80</v>
      </c>
      <c r="C60" s="24" t="s">
        <v>73</v>
      </c>
      <c r="D60" s="25">
        <v>0</v>
      </c>
      <c r="E60" s="25">
        <v>0</v>
      </c>
      <c r="F60" s="25">
        <v>52288989</v>
      </c>
      <c r="G60" s="25">
        <v>51217540.68</v>
      </c>
      <c r="H60" s="25">
        <v>52288989</v>
      </c>
      <c r="I60" s="25">
        <v>51217540.68</v>
      </c>
      <c r="J60" s="27">
        <f t="shared" si="1"/>
        <v>0</v>
      </c>
      <c r="K60" s="27">
        <f t="shared" si="2"/>
        <v>0</v>
      </c>
      <c r="L60" s="27">
        <f t="shared" si="3"/>
        <v>52288.989000000001</v>
      </c>
      <c r="M60" s="27">
        <f t="shared" si="4"/>
        <v>51217.540999999997</v>
      </c>
    </row>
    <row r="61" spans="1:13" x14ac:dyDescent="0.35">
      <c r="A61" s="24" t="s">
        <v>65</v>
      </c>
      <c r="B61" s="24" t="s">
        <v>80</v>
      </c>
      <c r="C61" s="24" t="s">
        <v>74</v>
      </c>
      <c r="D61" s="25">
        <v>0</v>
      </c>
      <c r="E61" s="25">
        <v>0</v>
      </c>
      <c r="F61" s="25">
        <v>52288989</v>
      </c>
      <c r="G61" s="25">
        <v>51217540.68</v>
      </c>
      <c r="H61" s="25">
        <v>52288989</v>
      </c>
      <c r="I61" s="25">
        <v>51217540.68</v>
      </c>
      <c r="J61" s="27">
        <f t="shared" si="1"/>
        <v>0</v>
      </c>
      <c r="K61" s="27">
        <f t="shared" si="2"/>
        <v>0</v>
      </c>
      <c r="L61" s="27">
        <f t="shared" si="3"/>
        <v>52288.989000000001</v>
      </c>
      <c r="M61" s="27">
        <f t="shared" si="4"/>
        <v>51217.540999999997</v>
      </c>
    </row>
    <row r="62" spans="1:13" x14ac:dyDescent="0.35">
      <c r="A62" s="24" t="s">
        <v>65</v>
      </c>
      <c r="B62" s="24" t="s">
        <v>80</v>
      </c>
      <c r="C62" s="24" t="s">
        <v>53</v>
      </c>
      <c r="D62" s="25">
        <v>0</v>
      </c>
      <c r="E62" s="25">
        <v>0</v>
      </c>
      <c r="F62" s="25">
        <v>52288989</v>
      </c>
      <c r="G62" s="25">
        <v>51217540.68</v>
      </c>
      <c r="H62" s="25">
        <v>52288989</v>
      </c>
      <c r="I62" s="25">
        <v>51217540.68</v>
      </c>
      <c r="J62" s="27">
        <f t="shared" si="1"/>
        <v>0</v>
      </c>
      <c r="K62" s="27">
        <f t="shared" si="2"/>
        <v>0</v>
      </c>
      <c r="L62" s="27">
        <f t="shared" si="3"/>
        <v>52288.989000000001</v>
      </c>
      <c r="M62" s="27">
        <f t="shared" si="4"/>
        <v>51217.540999999997</v>
      </c>
    </row>
  </sheetData>
  <autoFilter ref="A4:I62" xr:uid="{62495713-B47F-4BE4-83AD-468C256CF2FB}"/>
  <mergeCells count="9">
    <mergeCell ref="H1:H3"/>
    <mergeCell ref="I1:I3"/>
    <mergeCell ref="G2:G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867C-5C1A-46E2-8CA6-C414201201E2}">
  <dimension ref="A1:I62"/>
  <sheetViews>
    <sheetView workbookViewId="0">
      <selection activeCell="E30" sqref="E30"/>
    </sheetView>
  </sheetViews>
  <sheetFormatPr defaultRowHeight="14.5" x14ac:dyDescent="0.35"/>
  <cols>
    <col min="2" max="2" width="9.36328125" customWidth="1"/>
    <col min="4" max="9" width="15.81640625" customWidth="1"/>
  </cols>
  <sheetData>
    <row r="1" spans="1:9" ht="18" x14ac:dyDescent="0.35">
      <c r="A1" s="37" t="s">
        <v>56</v>
      </c>
      <c r="B1" s="36" t="s">
        <v>57</v>
      </c>
      <c r="C1" s="36" t="s">
        <v>58</v>
      </c>
      <c r="D1" s="36" t="s">
        <v>59</v>
      </c>
      <c r="E1" s="36" t="s">
        <v>60</v>
      </c>
      <c r="F1" s="36" t="s">
        <v>59</v>
      </c>
      <c r="G1" s="26" t="s">
        <v>60</v>
      </c>
      <c r="H1" s="36" t="s">
        <v>59</v>
      </c>
      <c r="I1" s="36" t="s">
        <v>60</v>
      </c>
    </row>
    <row r="2" spans="1:9" x14ac:dyDescent="0.35">
      <c r="A2" s="37"/>
      <c r="B2" s="36"/>
      <c r="C2" s="36"/>
      <c r="D2" s="36"/>
      <c r="E2" s="36"/>
      <c r="F2" s="36"/>
      <c r="G2" s="36" t="s">
        <v>61</v>
      </c>
      <c r="H2" s="36"/>
      <c r="I2" s="36"/>
    </row>
    <row r="3" spans="1:9" ht="74" customHeight="1" x14ac:dyDescent="0.35">
      <c r="A3" s="37"/>
      <c r="B3" s="36"/>
      <c r="C3" s="36"/>
      <c r="D3" s="36"/>
      <c r="E3" s="36"/>
      <c r="F3" s="36"/>
      <c r="G3" s="36"/>
      <c r="H3" s="36"/>
      <c r="I3" s="36"/>
    </row>
    <row r="4" spans="1:9" x14ac:dyDescent="0.35">
      <c r="A4" s="20" t="s">
        <v>62</v>
      </c>
      <c r="B4" s="21">
        <v>3</v>
      </c>
      <c r="C4" s="21">
        <v>4</v>
      </c>
      <c r="D4" s="21">
        <v>6</v>
      </c>
      <c r="E4" s="21">
        <v>8</v>
      </c>
      <c r="F4" s="21">
        <v>9</v>
      </c>
      <c r="G4" s="21">
        <v>11</v>
      </c>
      <c r="H4" s="20" t="s">
        <v>63</v>
      </c>
      <c r="I4" s="20" t="s">
        <v>64</v>
      </c>
    </row>
    <row r="5" spans="1:9" x14ac:dyDescent="0.35">
      <c r="A5" s="22" t="s">
        <v>65</v>
      </c>
      <c r="B5" s="22" t="s">
        <v>66</v>
      </c>
      <c r="C5" s="22" t="s">
        <v>66</v>
      </c>
      <c r="D5" s="23">
        <v>421029183.31</v>
      </c>
      <c r="E5" s="23">
        <v>420234465.81999999</v>
      </c>
      <c r="F5" s="23">
        <v>52288989</v>
      </c>
      <c r="G5" s="23">
        <v>51217540.68</v>
      </c>
      <c r="H5" s="23">
        <v>473318172.31</v>
      </c>
      <c r="I5" s="23">
        <v>471452006.5</v>
      </c>
    </row>
    <row r="6" spans="1:9" x14ac:dyDescent="0.35">
      <c r="A6" s="24" t="s">
        <v>65</v>
      </c>
      <c r="B6" s="24" t="s">
        <v>66</v>
      </c>
      <c r="C6" s="24" t="s">
        <v>67</v>
      </c>
      <c r="D6" s="25">
        <v>421029183.31</v>
      </c>
      <c r="E6" s="25">
        <v>420234465.81999999</v>
      </c>
      <c r="F6" s="25">
        <v>0</v>
      </c>
      <c r="G6" s="25">
        <v>0</v>
      </c>
      <c r="H6" s="25">
        <v>421029183.31</v>
      </c>
      <c r="I6" s="25">
        <v>420234465.81999999</v>
      </c>
    </row>
    <row r="7" spans="1:9" x14ac:dyDescent="0.35">
      <c r="A7" s="24" t="s">
        <v>65</v>
      </c>
      <c r="B7" s="24" t="s">
        <v>66</v>
      </c>
      <c r="C7" s="24" t="s">
        <v>68</v>
      </c>
      <c r="D7" s="25">
        <v>17701067</v>
      </c>
      <c r="E7" s="25">
        <v>17701066.48</v>
      </c>
      <c r="F7" s="25">
        <v>0</v>
      </c>
      <c r="G7" s="25">
        <v>0</v>
      </c>
      <c r="H7" s="25">
        <v>17701067</v>
      </c>
      <c r="I7" s="25">
        <v>17701066.48</v>
      </c>
    </row>
    <row r="8" spans="1:9" x14ac:dyDescent="0.35">
      <c r="A8" s="24" t="s">
        <v>65</v>
      </c>
      <c r="B8" s="24" t="s">
        <v>66</v>
      </c>
      <c r="C8" s="24" t="s">
        <v>35</v>
      </c>
      <c r="D8" s="25">
        <v>14719803</v>
      </c>
      <c r="E8" s="25">
        <v>14719802.48</v>
      </c>
      <c r="F8" s="25">
        <v>0</v>
      </c>
      <c r="G8" s="25">
        <v>0</v>
      </c>
      <c r="H8" s="25">
        <v>14719803</v>
      </c>
      <c r="I8" s="25">
        <v>14719802.48</v>
      </c>
    </row>
    <row r="9" spans="1:9" x14ac:dyDescent="0.35">
      <c r="A9" s="24" t="s">
        <v>65</v>
      </c>
      <c r="B9" s="24" t="s">
        <v>66</v>
      </c>
      <c r="C9" s="24" t="s">
        <v>69</v>
      </c>
      <c r="D9" s="25">
        <v>14719803</v>
      </c>
      <c r="E9" s="25">
        <v>14719802.48</v>
      </c>
      <c r="F9" s="25">
        <v>0</v>
      </c>
      <c r="G9" s="25">
        <v>0</v>
      </c>
      <c r="H9" s="25">
        <v>14719803</v>
      </c>
      <c r="I9" s="25">
        <v>14719802.48</v>
      </c>
    </row>
    <row r="10" spans="1:9" x14ac:dyDescent="0.35">
      <c r="A10" s="24" t="s">
        <v>65</v>
      </c>
      <c r="B10" s="24" t="s">
        <v>66</v>
      </c>
      <c r="C10" s="24" t="s">
        <v>36</v>
      </c>
      <c r="D10" s="25">
        <v>2981264</v>
      </c>
      <c r="E10" s="25">
        <v>2981264</v>
      </c>
      <c r="F10" s="25">
        <v>0</v>
      </c>
      <c r="G10" s="25">
        <v>0</v>
      </c>
      <c r="H10" s="25">
        <v>2981264</v>
      </c>
      <c r="I10" s="25">
        <v>2981264</v>
      </c>
    </row>
    <row r="11" spans="1:9" x14ac:dyDescent="0.35">
      <c r="A11" s="24" t="s">
        <v>65</v>
      </c>
      <c r="B11" s="24" t="s">
        <v>66</v>
      </c>
      <c r="C11" s="24" t="s">
        <v>70</v>
      </c>
      <c r="D11" s="25">
        <v>2455341</v>
      </c>
      <c r="E11" s="25">
        <v>2455337.0699999998</v>
      </c>
      <c r="F11" s="25">
        <v>0</v>
      </c>
      <c r="G11" s="25">
        <v>0</v>
      </c>
      <c r="H11" s="25">
        <v>2455341</v>
      </c>
      <c r="I11" s="25">
        <v>2455337.0699999998</v>
      </c>
    </row>
    <row r="12" spans="1:9" x14ac:dyDescent="0.35">
      <c r="A12" s="24" t="s">
        <v>65</v>
      </c>
      <c r="B12" s="24" t="s">
        <v>66</v>
      </c>
      <c r="C12" s="24" t="s">
        <v>37</v>
      </c>
      <c r="D12" s="25">
        <v>537477</v>
      </c>
      <c r="E12" s="25">
        <v>537476.52</v>
      </c>
      <c r="F12" s="25">
        <v>0</v>
      </c>
      <c r="G12" s="25">
        <v>0</v>
      </c>
      <c r="H12" s="25">
        <v>537477</v>
      </c>
      <c r="I12" s="25">
        <v>537476.52</v>
      </c>
    </row>
    <row r="13" spans="1:9" x14ac:dyDescent="0.35">
      <c r="A13" s="24" t="s">
        <v>65</v>
      </c>
      <c r="B13" s="24" t="s">
        <v>66</v>
      </c>
      <c r="C13" s="24" t="s">
        <v>38</v>
      </c>
      <c r="D13" s="25">
        <v>1497330</v>
      </c>
      <c r="E13" s="25">
        <v>1497328.34</v>
      </c>
      <c r="F13" s="25">
        <v>0</v>
      </c>
      <c r="G13" s="25">
        <v>0</v>
      </c>
      <c r="H13" s="25">
        <v>1497330</v>
      </c>
      <c r="I13" s="25">
        <v>1497328.34</v>
      </c>
    </row>
    <row r="14" spans="1:9" x14ac:dyDescent="0.35">
      <c r="A14" s="24" t="s">
        <v>65</v>
      </c>
      <c r="B14" s="24" t="s">
        <v>66</v>
      </c>
      <c r="C14" s="24" t="s">
        <v>39</v>
      </c>
      <c r="D14" s="25">
        <v>4060</v>
      </c>
      <c r="E14" s="25">
        <v>4060</v>
      </c>
      <c r="F14" s="25">
        <v>0</v>
      </c>
      <c r="G14" s="25">
        <v>0</v>
      </c>
      <c r="H14" s="25">
        <v>4060</v>
      </c>
      <c r="I14" s="25">
        <v>4060</v>
      </c>
    </row>
    <row r="15" spans="1:9" x14ac:dyDescent="0.35">
      <c r="A15" s="24" t="s">
        <v>65</v>
      </c>
      <c r="B15" s="24" t="s">
        <v>66</v>
      </c>
      <c r="C15" s="24" t="s">
        <v>40</v>
      </c>
      <c r="D15" s="25">
        <v>416474</v>
      </c>
      <c r="E15" s="25">
        <v>416472.21</v>
      </c>
      <c r="F15" s="25">
        <v>0</v>
      </c>
      <c r="G15" s="25">
        <v>0</v>
      </c>
      <c r="H15" s="25">
        <v>416474</v>
      </c>
      <c r="I15" s="25">
        <v>416472.21</v>
      </c>
    </row>
    <row r="16" spans="1:9" x14ac:dyDescent="0.35">
      <c r="A16" s="24" t="s">
        <v>65</v>
      </c>
      <c r="B16" s="24" t="s">
        <v>66</v>
      </c>
      <c r="C16" s="24" t="s">
        <v>41</v>
      </c>
      <c r="D16" s="25">
        <v>237759</v>
      </c>
      <c r="E16" s="25">
        <v>237758.16</v>
      </c>
      <c r="F16" s="25">
        <v>0</v>
      </c>
      <c r="G16" s="25">
        <v>0</v>
      </c>
      <c r="H16" s="25">
        <v>237759</v>
      </c>
      <c r="I16" s="25">
        <v>237758.16</v>
      </c>
    </row>
    <row r="17" spans="1:9" x14ac:dyDescent="0.35">
      <c r="A17" s="24" t="s">
        <v>65</v>
      </c>
      <c r="B17" s="24" t="s">
        <v>66</v>
      </c>
      <c r="C17" s="24" t="s">
        <v>42</v>
      </c>
      <c r="D17" s="25">
        <v>7038</v>
      </c>
      <c r="E17" s="25">
        <v>7037.87</v>
      </c>
      <c r="F17" s="25">
        <v>0</v>
      </c>
      <c r="G17" s="25">
        <v>0</v>
      </c>
      <c r="H17" s="25">
        <v>7038</v>
      </c>
      <c r="I17" s="25">
        <v>7037.87</v>
      </c>
    </row>
    <row r="18" spans="1:9" x14ac:dyDescent="0.35">
      <c r="A18" s="24" t="s">
        <v>65</v>
      </c>
      <c r="B18" s="24" t="s">
        <v>66</v>
      </c>
      <c r="C18" s="24" t="s">
        <v>43</v>
      </c>
      <c r="D18" s="25">
        <v>171677</v>
      </c>
      <c r="E18" s="25">
        <v>171676.18</v>
      </c>
      <c r="F18" s="25">
        <v>0</v>
      </c>
      <c r="G18" s="25">
        <v>0</v>
      </c>
      <c r="H18" s="25">
        <v>171677</v>
      </c>
      <c r="I18" s="25">
        <v>171676.18</v>
      </c>
    </row>
    <row r="19" spans="1:9" x14ac:dyDescent="0.35">
      <c r="A19" s="24" t="s">
        <v>65</v>
      </c>
      <c r="B19" s="24" t="s">
        <v>66</v>
      </c>
      <c r="C19" s="24" t="s">
        <v>71</v>
      </c>
      <c r="D19" s="25">
        <v>168575.31</v>
      </c>
      <c r="E19" s="25">
        <v>168574.99</v>
      </c>
      <c r="F19" s="25">
        <v>0</v>
      </c>
      <c r="G19" s="25">
        <v>0</v>
      </c>
      <c r="H19" s="25">
        <v>168575.31</v>
      </c>
      <c r="I19" s="25">
        <v>168574.99</v>
      </c>
    </row>
    <row r="20" spans="1:9" x14ac:dyDescent="0.35">
      <c r="A20" s="24" t="s">
        <v>65</v>
      </c>
      <c r="B20" s="24" t="s">
        <v>66</v>
      </c>
      <c r="C20" s="24" t="s">
        <v>51</v>
      </c>
      <c r="D20" s="25">
        <v>168575.31</v>
      </c>
      <c r="E20" s="25">
        <v>168574.99</v>
      </c>
      <c r="F20" s="25">
        <v>0</v>
      </c>
      <c r="G20" s="25">
        <v>0</v>
      </c>
      <c r="H20" s="25">
        <v>168575.31</v>
      </c>
      <c r="I20" s="25">
        <v>168574.99</v>
      </c>
    </row>
    <row r="21" spans="1:9" x14ac:dyDescent="0.35">
      <c r="A21" s="24" t="s">
        <v>65</v>
      </c>
      <c r="B21" s="24" t="s">
        <v>66</v>
      </c>
      <c r="C21" s="24" t="s">
        <v>72</v>
      </c>
      <c r="D21" s="25">
        <v>400704200</v>
      </c>
      <c r="E21" s="25">
        <v>399909487.27999997</v>
      </c>
      <c r="F21" s="25">
        <v>0</v>
      </c>
      <c r="G21" s="25">
        <v>0</v>
      </c>
      <c r="H21" s="25">
        <v>400704200</v>
      </c>
      <c r="I21" s="25">
        <v>399909487.27999997</v>
      </c>
    </row>
    <row r="22" spans="1:9" x14ac:dyDescent="0.35">
      <c r="A22" s="24" t="s">
        <v>65</v>
      </c>
      <c r="B22" s="24" t="s">
        <v>66</v>
      </c>
      <c r="C22" s="24" t="s">
        <v>52</v>
      </c>
      <c r="D22" s="25">
        <v>400704200</v>
      </c>
      <c r="E22" s="25">
        <v>399909487.27999997</v>
      </c>
      <c r="F22" s="25">
        <v>0</v>
      </c>
      <c r="G22" s="25">
        <v>0</v>
      </c>
      <c r="H22" s="25">
        <v>400704200</v>
      </c>
      <c r="I22" s="25">
        <v>399909487.27999997</v>
      </c>
    </row>
    <row r="23" spans="1:9" x14ac:dyDescent="0.35">
      <c r="A23" s="24" t="s">
        <v>65</v>
      </c>
      <c r="B23" s="24" t="s">
        <v>66</v>
      </c>
      <c r="C23" s="24" t="s">
        <v>73</v>
      </c>
      <c r="D23" s="25">
        <v>0</v>
      </c>
      <c r="E23" s="25">
        <v>0</v>
      </c>
      <c r="F23" s="25">
        <v>52288989</v>
      </c>
      <c r="G23" s="25">
        <v>51217540.68</v>
      </c>
      <c r="H23" s="25">
        <v>52288989</v>
      </c>
      <c r="I23" s="25">
        <v>51217540.68</v>
      </c>
    </row>
    <row r="24" spans="1:9" x14ac:dyDescent="0.35">
      <c r="A24" s="24" t="s">
        <v>65</v>
      </c>
      <c r="B24" s="24" t="s">
        <v>66</v>
      </c>
      <c r="C24" s="24" t="s">
        <v>74</v>
      </c>
      <c r="D24" s="25">
        <v>0</v>
      </c>
      <c r="E24" s="25">
        <v>0</v>
      </c>
      <c r="F24" s="25">
        <v>52288989</v>
      </c>
      <c r="G24" s="25">
        <v>51217540.68</v>
      </c>
      <c r="H24" s="25">
        <v>52288989</v>
      </c>
      <c r="I24" s="25">
        <v>51217540.68</v>
      </c>
    </row>
    <row r="25" spans="1:9" x14ac:dyDescent="0.35">
      <c r="A25" s="24" t="s">
        <v>65</v>
      </c>
      <c r="B25" s="24" t="s">
        <v>66</v>
      </c>
      <c r="C25" s="24" t="s">
        <v>53</v>
      </c>
      <c r="D25" s="25">
        <v>0</v>
      </c>
      <c r="E25" s="25">
        <v>0</v>
      </c>
      <c r="F25" s="25">
        <v>52288989</v>
      </c>
      <c r="G25" s="25">
        <v>51217540.68</v>
      </c>
      <c r="H25" s="25">
        <v>52288989</v>
      </c>
      <c r="I25" s="25">
        <v>51217540.68</v>
      </c>
    </row>
    <row r="26" spans="1:9" x14ac:dyDescent="0.35">
      <c r="A26" s="22" t="s">
        <v>65</v>
      </c>
      <c r="B26" s="22" t="s">
        <v>75</v>
      </c>
      <c r="C26" s="22" t="s">
        <v>66</v>
      </c>
      <c r="D26" s="23">
        <v>20081908</v>
      </c>
      <c r="E26" s="23">
        <v>20081903.550000001</v>
      </c>
      <c r="F26" s="23">
        <v>0</v>
      </c>
      <c r="G26" s="23">
        <v>0</v>
      </c>
      <c r="H26" s="23">
        <v>20081908</v>
      </c>
      <c r="I26" s="23">
        <v>20081903.550000001</v>
      </c>
    </row>
    <row r="27" spans="1:9" x14ac:dyDescent="0.35">
      <c r="A27" s="24" t="s">
        <v>65</v>
      </c>
      <c r="B27" s="24" t="s">
        <v>75</v>
      </c>
      <c r="C27" s="24" t="s">
        <v>67</v>
      </c>
      <c r="D27" s="25">
        <v>20081908</v>
      </c>
      <c r="E27" s="25">
        <v>20081903.550000001</v>
      </c>
      <c r="F27" s="25">
        <v>0</v>
      </c>
      <c r="G27" s="25">
        <v>0</v>
      </c>
      <c r="H27" s="25">
        <v>20081908</v>
      </c>
      <c r="I27" s="25">
        <v>20081903.550000001</v>
      </c>
    </row>
    <row r="28" spans="1:9" x14ac:dyDescent="0.35">
      <c r="A28" s="24" t="s">
        <v>65</v>
      </c>
      <c r="B28" s="24" t="s">
        <v>75</v>
      </c>
      <c r="C28" s="24" t="s">
        <v>68</v>
      </c>
      <c r="D28" s="25">
        <v>17701067</v>
      </c>
      <c r="E28" s="25">
        <v>17701066.48</v>
      </c>
      <c r="F28" s="25">
        <v>0</v>
      </c>
      <c r="G28" s="25">
        <v>0</v>
      </c>
      <c r="H28" s="25">
        <v>17701067</v>
      </c>
      <c r="I28" s="25">
        <v>17701066.48</v>
      </c>
    </row>
    <row r="29" spans="1:9" x14ac:dyDescent="0.35">
      <c r="A29" s="24" t="s">
        <v>65</v>
      </c>
      <c r="B29" s="24" t="s">
        <v>75</v>
      </c>
      <c r="C29" s="24" t="s">
        <v>35</v>
      </c>
      <c r="D29" s="25">
        <v>14719803</v>
      </c>
      <c r="E29" s="25">
        <v>14719802.48</v>
      </c>
      <c r="F29" s="25">
        <v>0</v>
      </c>
      <c r="G29" s="25">
        <v>0</v>
      </c>
      <c r="H29" s="25">
        <v>14719803</v>
      </c>
      <c r="I29" s="25">
        <v>14719802.48</v>
      </c>
    </row>
    <row r="30" spans="1:9" x14ac:dyDescent="0.35">
      <c r="A30" s="24" t="s">
        <v>65</v>
      </c>
      <c r="B30" s="24" t="s">
        <v>75</v>
      </c>
      <c r="C30" s="24" t="s">
        <v>69</v>
      </c>
      <c r="D30" s="25">
        <v>14719803</v>
      </c>
      <c r="E30" s="25">
        <v>14719802.48</v>
      </c>
      <c r="F30" s="25">
        <v>0</v>
      </c>
      <c r="G30" s="25">
        <v>0</v>
      </c>
      <c r="H30" s="25">
        <v>14719803</v>
      </c>
      <c r="I30" s="25">
        <v>14719802.48</v>
      </c>
    </row>
    <row r="31" spans="1:9" x14ac:dyDescent="0.35">
      <c r="A31" s="24" t="s">
        <v>65</v>
      </c>
      <c r="B31" s="24" t="s">
        <v>75</v>
      </c>
      <c r="C31" s="24" t="s">
        <v>36</v>
      </c>
      <c r="D31" s="25">
        <v>2981264</v>
      </c>
      <c r="E31" s="25">
        <v>2981264</v>
      </c>
      <c r="F31" s="25">
        <v>0</v>
      </c>
      <c r="G31" s="25">
        <v>0</v>
      </c>
      <c r="H31" s="25">
        <v>2981264</v>
      </c>
      <c r="I31" s="25">
        <v>2981264</v>
      </c>
    </row>
    <row r="32" spans="1:9" x14ac:dyDescent="0.35">
      <c r="A32" s="24" t="s">
        <v>65</v>
      </c>
      <c r="B32" s="24" t="s">
        <v>75</v>
      </c>
      <c r="C32" s="24" t="s">
        <v>70</v>
      </c>
      <c r="D32" s="25">
        <v>2380841</v>
      </c>
      <c r="E32" s="25">
        <v>2380837.0699999998</v>
      </c>
      <c r="F32" s="25">
        <v>0</v>
      </c>
      <c r="G32" s="25">
        <v>0</v>
      </c>
      <c r="H32" s="25">
        <v>2380841</v>
      </c>
      <c r="I32" s="25">
        <v>2380837.0699999998</v>
      </c>
    </row>
    <row r="33" spans="1:9" x14ac:dyDescent="0.35">
      <c r="A33" s="24" t="s">
        <v>65</v>
      </c>
      <c r="B33" s="24" t="s">
        <v>75</v>
      </c>
      <c r="C33" s="24" t="s">
        <v>37</v>
      </c>
      <c r="D33" s="25">
        <v>537477</v>
      </c>
      <c r="E33" s="25">
        <v>537476.52</v>
      </c>
      <c r="F33" s="25">
        <v>0</v>
      </c>
      <c r="G33" s="25">
        <v>0</v>
      </c>
      <c r="H33" s="25">
        <v>537477</v>
      </c>
      <c r="I33" s="25">
        <v>537476.52</v>
      </c>
    </row>
    <row r="34" spans="1:9" x14ac:dyDescent="0.35">
      <c r="A34" s="24" t="s">
        <v>65</v>
      </c>
      <c r="B34" s="24" t="s">
        <v>75</v>
      </c>
      <c r="C34" s="24" t="s">
        <v>38</v>
      </c>
      <c r="D34" s="25">
        <v>1422830</v>
      </c>
      <c r="E34" s="25">
        <v>1422828.34</v>
      </c>
      <c r="F34" s="25">
        <v>0</v>
      </c>
      <c r="G34" s="25">
        <v>0</v>
      </c>
      <c r="H34" s="25">
        <v>1422830</v>
      </c>
      <c r="I34" s="25">
        <v>1422828.34</v>
      </c>
    </row>
    <row r="35" spans="1:9" x14ac:dyDescent="0.35">
      <c r="A35" s="24" t="s">
        <v>65</v>
      </c>
      <c r="B35" s="24" t="s">
        <v>75</v>
      </c>
      <c r="C35" s="24" t="s">
        <v>39</v>
      </c>
      <c r="D35" s="25">
        <v>4060</v>
      </c>
      <c r="E35" s="25">
        <v>4060</v>
      </c>
      <c r="F35" s="25">
        <v>0</v>
      </c>
      <c r="G35" s="25">
        <v>0</v>
      </c>
      <c r="H35" s="25">
        <v>4060</v>
      </c>
      <c r="I35" s="25">
        <v>4060</v>
      </c>
    </row>
    <row r="36" spans="1:9" x14ac:dyDescent="0.35">
      <c r="A36" s="24" t="s">
        <v>65</v>
      </c>
      <c r="B36" s="24" t="s">
        <v>75</v>
      </c>
      <c r="C36" s="24" t="s">
        <v>40</v>
      </c>
      <c r="D36" s="25">
        <v>416474</v>
      </c>
      <c r="E36" s="25">
        <v>416472.21</v>
      </c>
      <c r="F36" s="25">
        <v>0</v>
      </c>
      <c r="G36" s="25">
        <v>0</v>
      </c>
      <c r="H36" s="25">
        <v>416474</v>
      </c>
      <c r="I36" s="25">
        <v>416472.21</v>
      </c>
    </row>
    <row r="37" spans="1:9" x14ac:dyDescent="0.35">
      <c r="A37" s="24" t="s">
        <v>65</v>
      </c>
      <c r="B37" s="24" t="s">
        <v>75</v>
      </c>
      <c r="C37" s="24" t="s">
        <v>41</v>
      </c>
      <c r="D37" s="25">
        <v>237759</v>
      </c>
      <c r="E37" s="25">
        <v>237758.16</v>
      </c>
      <c r="F37" s="25">
        <v>0</v>
      </c>
      <c r="G37" s="25">
        <v>0</v>
      </c>
      <c r="H37" s="25">
        <v>237759</v>
      </c>
      <c r="I37" s="25">
        <v>237758.16</v>
      </c>
    </row>
    <row r="38" spans="1:9" x14ac:dyDescent="0.35">
      <c r="A38" s="24" t="s">
        <v>65</v>
      </c>
      <c r="B38" s="24" t="s">
        <v>75</v>
      </c>
      <c r="C38" s="24" t="s">
        <v>42</v>
      </c>
      <c r="D38" s="25">
        <v>7038</v>
      </c>
      <c r="E38" s="25">
        <v>7037.87</v>
      </c>
      <c r="F38" s="25">
        <v>0</v>
      </c>
      <c r="G38" s="25">
        <v>0</v>
      </c>
      <c r="H38" s="25">
        <v>7038</v>
      </c>
      <c r="I38" s="25">
        <v>7037.87</v>
      </c>
    </row>
    <row r="39" spans="1:9" x14ac:dyDescent="0.35">
      <c r="A39" s="24" t="s">
        <v>65</v>
      </c>
      <c r="B39" s="24" t="s">
        <v>75</v>
      </c>
      <c r="C39" s="24" t="s">
        <v>43</v>
      </c>
      <c r="D39" s="25">
        <v>171677</v>
      </c>
      <c r="E39" s="25">
        <v>171676.18</v>
      </c>
      <c r="F39" s="25">
        <v>0</v>
      </c>
      <c r="G39" s="25">
        <v>0</v>
      </c>
      <c r="H39" s="25">
        <v>171677</v>
      </c>
      <c r="I39" s="25">
        <v>171676.18</v>
      </c>
    </row>
    <row r="40" spans="1:9" x14ac:dyDescent="0.35">
      <c r="A40" s="22" t="s">
        <v>65</v>
      </c>
      <c r="B40" s="22" t="s">
        <v>76</v>
      </c>
      <c r="C40" s="22" t="s">
        <v>66</v>
      </c>
      <c r="D40" s="23">
        <v>74500</v>
      </c>
      <c r="E40" s="23">
        <v>74500</v>
      </c>
      <c r="F40" s="23">
        <v>0</v>
      </c>
      <c r="G40" s="23">
        <v>0</v>
      </c>
      <c r="H40" s="23">
        <v>74500</v>
      </c>
      <c r="I40" s="23">
        <v>74500</v>
      </c>
    </row>
    <row r="41" spans="1:9" x14ac:dyDescent="0.35">
      <c r="A41" s="24" t="s">
        <v>65</v>
      </c>
      <c r="B41" s="24" t="s">
        <v>76</v>
      </c>
      <c r="C41" s="24" t="s">
        <v>67</v>
      </c>
      <c r="D41" s="25">
        <v>74500</v>
      </c>
      <c r="E41" s="25">
        <v>74500</v>
      </c>
      <c r="F41" s="25">
        <v>0</v>
      </c>
      <c r="G41" s="25">
        <v>0</v>
      </c>
      <c r="H41" s="25">
        <v>74500</v>
      </c>
      <c r="I41" s="25">
        <v>74500</v>
      </c>
    </row>
    <row r="42" spans="1:9" x14ac:dyDescent="0.35">
      <c r="A42" s="24" t="s">
        <v>65</v>
      </c>
      <c r="B42" s="24" t="s">
        <v>76</v>
      </c>
      <c r="C42" s="24" t="s">
        <v>70</v>
      </c>
      <c r="D42" s="25">
        <v>74500</v>
      </c>
      <c r="E42" s="25">
        <v>74500</v>
      </c>
      <c r="F42" s="25">
        <v>0</v>
      </c>
      <c r="G42" s="25">
        <v>0</v>
      </c>
      <c r="H42" s="25">
        <v>74500</v>
      </c>
      <c r="I42" s="25">
        <v>74500</v>
      </c>
    </row>
    <row r="43" spans="1:9" x14ac:dyDescent="0.35">
      <c r="A43" s="24" t="s">
        <v>65</v>
      </c>
      <c r="B43" s="24" t="s">
        <v>76</v>
      </c>
      <c r="C43" s="24" t="s">
        <v>38</v>
      </c>
      <c r="D43" s="25">
        <v>74500</v>
      </c>
      <c r="E43" s="25">
        <v>74500</v>
      </c>
      <c r="F43" s="25">
        <v>0</v>
      </c>
      <c r="G43" s="25">
        <v>0</v>
      </c>
      <c r="H43" s="25">
        <v>74500</v>
      </c>
      <c r="I43" s="25">
        <v>74500</v>
      </c>
    </row>
    <row r="44" spans="1:9" x14ac:dyDescent="0.35">
      <c r="A44" s="22" t="s">
        <v>65</v>
      </c>
      <c r="B44" s="22" t="s">
        <v>77</v>
      </c>
      <c r="C44" s="22" t="s">
        <v>66</v>
      </c>
      <c r="D44" s="23">
        <v>168575.31</v>
      </c>
      <c r="E44" s="23">
        <v>168574.99</v>
      </c>
      <c r="F44" s="23">
        <v>0</v>
      </c>
      <c r="G44" s="23">
        <v>0</v>
      </c>
      <c r="H44" s="23">
        <v>168575.31</v>
      </c>
      <c r="I44" s="23">
        <v>168574.99</v>
      </c>
    </row>
    <row r="45" spans="1:9" x14ac:dyDescent="0.35">
      <c r="A45" s="24" t="s">
        <v>65</v>
      </c>
      <c r="B45" s="24" t="s">
        <v>77</v>
      </c>
      <c r="C45" s="24" t="s">
        <v>67</v>
      </c>
      <c r="D45" s="25">
        <v>168575.31</v>
      </c>
      <c r="E45" s="25">
        <v>168574.99</v>
      </c>
      <c r="F45" s="25">
        <v>0</v>
      </c>
      <c r="G45" s="25">
        <v>0</v>
      </c>
      <c r="H45" s="25">
        <v>168575.31</v>
      </c>
      <c r="I45" s="25">
        <v>168574.99</v>
      </c>
    </row>
    <row r="46" spans="1:9" x14ac:dyDescent="0.35">
      <c r="A46" s="24" t="s">
        <v>65</v>
      </c>
      <c r="B46" s="24" t="s">
        <v>77</v>
      </c>
      <c r="C46" s="24" t="s">
        <v>71</v>
      </c>
      <c r="D46" s="25">
        <v>168575.31</v>
      </c>
      <c r="E46" s="25">
        <v>168574.99</v>
      </c>
      <c r="F46" s="25">
        <v>0</v>
      </c>
      <c r="G46" s="25">
        <v>0</v>
      </c>
      <c r="H46" s="25">
        <v>168575.31</v>
      </c>
      <c r="I46" s="25">
        <v>168574.99</v>
      </c>
    </row>
    <row r="47" spans="1:9" x14ac:dyDescent="0.35">
      <c r="A47" s="24" t="s">
        <v>65</v>
      </c>
      <c r="B47" s="24" t="s">
        <v>77</v>
      </c>
      <c r="C47" s="24" t="s">
        <v>51</v>
      </c>
      <c r="D47" s="25">
        <v>168575.31</v>
      </c>
      <c r="E47" s="25">
        <v>168574.99</v>
      </c>
      <c r="F47" s="25">
        <v>0</v>
      </c>
      <c r="G47" s="25">
        <v>0</v>
      </c>
      <c r="H47" s="25">
        <v>168575.31</v>
      </c>
      <c r="I47" s="25">
        <v>168574.99</v>
      </c>
    </row>
    <row r="48" spans="1:9" x14ac:dyDescent="0.35">
      <c r="A48" s="22" t="s">
        <v>65</v>
      </c>
      <c r="B48" s="22" t="s">
        <v>78</v>
      </c>
      <c r="C48" s="22" t="s">
        <v>66</v>
      </c>
      <c r="D48" s="23">
        <v>388584200</v>
      </c>
      <c r="E48" s="23">
        <v>388584200</v>
      </c>
      <c r="F48" s="23">
        <v>0</v>
      </c>
      <c r="G48" s="23">
        <v>0</v>
      </c>
      <c r="H48" s="23">
        <v>388584200</v>
      </c>
      <c r="I48" s="23">
        <v>388584200</v>
      </c>
    </row>
    <row r="49" spans="1:9" x14ac:dyDescent="0.35">
      <c r="A49" s="24" t="s">
        <v>65</v>
      </c>
      <c r="B49" s="24" t="s">
        <v>78</v>
      </c>
      <c r="C49" s="24" t="s">
        <v>67</v>
      </c>
      <c r="D49" s="25">
        <v>388584200</v>
      </c>
      <c r="E49" s="25">
        <v>388584200</v>
      </c>
      <c r="F49" s="25">
        <v>0</v>
      </c>
      <c r="G49" s="25">
        <v>0</v>
      </c>
      <c r="H49" s="25">
        <v>388584200</v>
      </c>
      <c r="I49" s="25">
        <v>388584200</v>
      </c>
    </row>
    <row r="50" spans="1:9" x14ac:dyDescent="0.35">
      <c r="A50" s="24" t="s">
        <v>65</v>
      </c>
      <c r="B50" s="24" t="s">
        <v>78</v>
      </c>
      <c r="C50" s="24" t="s">
        <v>72</v>
      </c>
      <c r="D50" s="25">
        <v>388584200</v>
      </c>
      <c r="E50" s="25">
        <v>388584200</v>
      </c>
      <c r="F50" s="25">
        <v>0</v>
      </c>
      <c r="G50" s="25">
        <v>0</v>
      </c>
      <c r="H50" s="25">
        <v>388584200</v>
      </c>
      <c r="I50" s="25">
        <v>388584200</v>
      </c>
    </row>
    <row r="51" spans="1:9" x14ac:dyDescent="0.35">
      <c r="A51" s="24" t="s">
        <v>65</v>
      </c>
      <c r="B51" s="24" t="s">
        <v>78</v>
      </c>
      <c r="C51" s="24" t="s">
        <v>52</v>
      </c>
      <c r="D51" s="25">
        <v>388584200</v>
      </c>
      <c r="E51" s="25">
        <v>388584200</v>
      </c>
      <c r="F51" s="25">
        <v>0</v>
      </c>
      <c r="G51" s="25">
        <v>0</v>
      </c>
      <c r="H51" s="25">
        <v>388584200</v>
      </c>
      <c r="I51" s="25">
        <v>388584200</v>
      </c>
    </row>
    <row r="52" spans="1:9" x14ac:dyDescent="0.35">
      <c r="A52" s="22" t="s">
        <v>65</v>
      </c>
      <c r="B52" s="22" t="s">
        <v>79</v>
      </c>
      <c r="C52" s="22" t="s">
        <v>66</v>
      </c>
      <c r="D52" s="23">
        <v>1000000</v>
      </c>
      <c r="E52" s="23">
        <v>1000000</v>
      </c>
      <c r="F52" s="23">
        <v>0</v>
      </c>
      <c r="G52" s="23">
        <v>0</v>
      </c>
      <c r="H52" s="23">
        <v>1000000</v>
      </c>
      <c r="I52" s="23">
        <v>1000000</v>
      </c>
    </row>
    <row r="53" spans="1:9" x14ac:dyDescent="0.35">
      <c r="A53" s="24" t="s">
        <v>65</v>
      </c>
      <c r="B53" s="24" t="s">
        <v>79</v>
      </c>
      <c r="C53" s="24" t="s">
        <v>67</v>
      </c>
      <c r="D53" s="25">
        <v>1000000</v>
      </c>
      <c r="E53" s="25">
        <v>1000000</v>
      </c>
      <c r="F53" s="25">
        <v>0</v>
      </c>
      <c r="G53" s="25">
        <v>0</v>
      </c>
      <c r="H53" s="25">
        <v>1000000</v>
      </c>
      <c r="I53" s="25">
        <v>1000000</v>
      </c>
    </row>
    <row r="54" spans="1:9" x14ac:dyDescent="0.35">
      <c r="A54" s="24" t="s">
        <v>65</v>
      </c>
      <c r="B54" s="24" t="s">
        <v>79</v>
      </c>
      <c r="C54" s="24" t="s">
        <v>72</v>
      </c>
      <c r="D54" s="25">
        <v>1000000</v>
      </c>
      <c r="E54" s="25">
        <v>1000000</v>
      </c>
      <c r="F54" s="25">
        <v>0</v>
      </c>
      <c r="G54" s="25">
        <v>0</v>
      </c>
      <c r="H54" s="25">
        <v>1000000</v>
      </c>
      <c r="I54" s="25">
        <v>1000000</v>
      </c>
    </row>
    <row r="55" spans="1:9" x14ac:dyDescent="0.35">
      <c r="A55" s="24" t="s">
        <v>65</v>
      </c>
      <c r="B55" s="24" t="s">
        <v>79</v>
      </c>
      <c r="C55" s="24" t="s">
        <v>52</v>
      </c>
      <c r="D55" s="25">
        <v>1000000</v>
      </c>
      <c r="E55" s="25">
        <v>1000000</v>
      </c>
      <c r="F55" s="25">
        <v>0</v>
      </c>
      <c r="G55" s="25">
        <v>0</v>
      </c>
      <c r="H55" s="25">
        <v>1000000</v>
      </c>
      <c r="I55" s="25">
        <v>1000000</v>
      </c>
    </row>
    <row r="56" spans="1:9" x14ac:dyDescent="0.35">
      <c r="A56" s="22" t="s">
        <v>65</v>
      </c>
      <c r="B56" s="22" t="s">
        <v>80</v>
      </c>
      <c r="C56" s="22" t="s">
        <v>66</v>
      </c>
      <c r="D56" s="23">
        <v>11120000</v>
      </c>
      <c r="E56" s="23">
        <v>10325287.279999999</v>
      </c>
      <c r="F56" s="23">
        <v>52288989</v>
      </c>
      <c r="G56" s="23">
        <v>51217540.68</v>
      </c>
      <c r="H56" s="23">
        <v>63408989</v>
      </c>
      <c r="I56" s="23">
        <v>61542827.960000001</v>
      </c>
    </row>
    <row r="57" spans="1:9" x14ac:dyDescent="0.35">
      <c r="A57" s="24" t="s">
        <v>65</v>
      </c>
      <c r="B57" s="24" t="s">
        <v>80</v>
      </c>
      <c r="C57" s="24" t="s">
        <v>67</v>
      </c>
      <c r="D57" s="25">
        <v>11120000</v>
      </c>
      <c r="E57" s="25">
        <v>10325287.279999999</v>
      </c>
      <c r="F57" s="25">
        <v>0</v>
      </c>
      <c r="G57" s="25">
        <v>0</v>
      </c>
      <c r="H57" s="25">
        <v>11120000</v>
      </c>
      <c r="I57" s="25">
        <v>10325287.279999999</v>
      </c>
    </row>
    <row r="58" spans="1:9" x14ac:dyDescent="0.35">
      <c r="A58" s="24" t="s">
        <v>65</v>
      </c>
      <c r="B58" s="24" t="s">
        <v>80</v>
      </c>
      <c r="C58" s="24" t="s">
        <v>72</v>
      </c>
      <c r="D58" s="25">
        <v>11120000</v>
      </c>
      <c r="E58" s="25">
        <v>10325287.279999999</v>
      </c>
      <c r="F58" s="25">
        <v>0</v>
      </c>
      <c r="G58" s="25">
        <v>0</v>
      </c>
      <c r="H58" s="25">
        <v>11120000</v>
      </c>
      <c r="I58" s="25">
        <v>10325287.279999999</v>
      </c>
    </row>
    <row r="59" spans="1:9" x14ac:dyDescent="0.35">
      <c r="A59" s="24" t="s">
        <v>65</v>
      </c>
      <c r="B59" s="24" t="s">
        <v>80</v>
      </c>
      <c r="C59" s="24" t="s">
        <v>52</v>
      </c>
      <c r="D59" s="25">
        <v>11120000</v>
      </c>
      <c r="E59" s="25">
        <v>10325287.279999999</v>
      </c>
      <c r="F59" s="25">
        <v>0</v>
      </c>
      <c r="G59" s="25">
        <v>0</v>
      </c>
      <c r="H59" s="25">
        <v>11120000</v>
      </c>
      <c r="I59" s="25">
        <v>10325287.279999999</v>
      </c>
    </row>
    <row r="60" spans="1:9" x14ac:dyDescent="0.35">
      <c r="A60" s="24" t="s">
        <v>65</v>
      </c>
      <c r="B60" s="24" t="s">
        <v>80</v>
      </c>
      <c r="C60" s="24" t="s">
        <v>73</v>
      </c>
      <c r="D60" s="25">
        <v>0</v>
      </c>
      <c r="E60" s="25">
        <v>0</v>
      </c>
      <c r="F60" s="25">
        <v>52288989</v>
      </c>
      <c r="G60" s="25">
        <v>51217540.68</v>
      </c>
      <c r="H60" s="25">
        <v>52288989</v>
      </c>
      <c r="I60" s="25">
        <v>51217540.68</v>
      </c>
    </row>
    <row r="61" spans="1:9" x14ac:dyDescent="0.35">
      <c r="A61" s="24" t="s">
        <v>65</v>
      </c>
      <c r="B61" s="24" t="s">
        <v>80</v>
      </c>
      <c r="C61" s="24" t="s">
        <v>74</v>
      </c>
      <c r="D61" s="25">
        <v>0</v>
      </c>
      <c r="E61" s="25">
        <v>0</v>
      </c>
      <c r="F61" s="25">
        <v>52288989</v>
      </c>
      <c r="G61" s="25">
        <v>51217540.68</v>
      </c>
      <c r="H61" s="25">
        <v>52288989</v>
      </c>
      <c r="I61" s="25">
        <v>51217540.68</v>
      </c>
    </row>
    <row r="62" spans="1:9" x14ac:dyDescent="0.35">
      <c r="A62" s="24" t="s">
        <v>65</v>
      </c>
      <c r="B62" s="24" t="s">
        <v>80</v>
      </c>
      <c r="C62" s="24" t="s">
        <v>53</v>
      </c>
      <c r="D62" s="25">
        <v>0</v>
      </c>
      <c r="E62" s="25">
        <v>0</v>
      </c>
      <c r="F62" s="25">
        <v>52288989</v>
      </c>
      <c r="G62" s="25">
        <v>51217540.68</v>
      </c>
      <c r="H62" s="25">
        <v>52288989</v>
      </c>
      <c r="I62" s="25">
        <v>51217540.68</v>
      </c>
    </row>
  </sheetData>
  <mergeCells count="9">
    <mergeCell ref="H1:H3"/>
    <mergeCell ref="I1:I3"/>
    <mergeCell ref="G2:G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Лист2 (2)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2024-02-28T10:38:09Z</dcterms:modified>
</cp:coreProperties>
</file>